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drawings/drawing2.xml" ContentType="application/vnd.openxmlformats-officedocument.drawing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Default Extension="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autoCompressPictures="0"/>
  <bookViews>
    <workbookView xWindow="800" yWindow="-80" windowWidth="21600" windowHeight="14460"/>
  </bookViews>
  <sheets>
    <sheet name="Scoresheet" sheetId="2" r:id="rId1"/>
    <sheet name="Result" sheetId="1" r:id="rId2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34" i="1"/>
  <c r="G3"/>
  <c r="F3"/>
  <c r="E3"/>
  <c r="D3"/>
  <c r="B3"/>
  <c r="A3"/>
  <c r="I3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7"/>
  <c r="AA9"/>
  <c r="AB9"/>
  <c r="AC9"/>
  <c r="AD9"/>
  <c r="AE9"/>
  <c r="AA10"/>
  <c r="AB10"/>
  <c r="AC10"/>
  <c r="AD10"/>
  <c r="AE10"/>
  <c r="AA11"/>
  <c r="AB11"/>
  <c r="AC11"/>
  <c r="AD11"/>
  <c r="AE11"/>
  <c r="AA12"/>
  <c r="AB12"/>
  <c r="AC12"/>
  <c r="AD12"/>
  <c r="AE12"/>
  <c r="AA13"/>
  <c r="AB13"/>
  <c r="AC13"/>
  <c r="AD13"/>
  <c r="AE13"/>
  <c r="AA14"/>
  <c r="AB14"/>
  <c r="AC14"/>
  <c r="AD14"/>
  <c r="AE14"/>
  <c r="AA15"/>
  <c r="AB15"/>
  <c r="AC15"/>
  <c r="AD15"/>
  <c r="AE15"/>
  <c r="AA16"/>
  <c r="AB16"/>
  <c r="AC16"/>
  <c r="AD16"/>
  <c r="AE16"/>
  <c r="AA17"/>
  <c r="AB17"/>
  <c r="AC17"/>
  <c r="AD17"/>
  <c r="AE17"/>
  <c r="AA18"/>
  <c r="AB18"/>
  <c r="AC18"/>
  <c r="AD18"/>
  <c r="AE18"/>
  <c r="AA19"/>
  <c r="AB19"/>
  <c r="AC19"/>
  <c r="AD19"/>
  <c r="AE19"/>
  <c r="AA20"/>
  <c r="AB20"/>
  <c r="AC20"/>
  <c r="AD20"/>
  <c r="AE20"/>
  <c r="AA21"/>
  <c r="AB21"/>
  <c r="AC21"/>
  <c r="AD21"/>
  <c r="AE21"/>
  <c r="AA22"/>
  <c r="AB22"/>
  <c r="AC22"/>
  <c r="AD22"/>
  <c r="AE22"/>
  <c r="AA23"/>
  <c r="AB23"/>
  <c r="AC23"/>
  <c r="AD23"/>
  <c r="AE23"/>
  <c r="AA24"/>
  <c r="AB24"/>
  <c r="AC24"/>
  <c r="AD24"/>
  <c r="AE24"/>
  <c r="AA25"/>
  <c r="AB25"/>
  <c r="AC25"/>
  <c r="AD25"/>
  <c r="AE25"/>
  <c r="AA26"/>
  <c r="AB26"/>
  <c r="AC26"/>
  <c r="AD26"/>
  <c r="AE26"/>
  <c r="AA27"/>
  <c r="AB27"/>
  <c r="AC27"/>
  <c r="AD27"/>
  <c r="AE27"/>
  <c r="AA28"/>
  <c r="AB28"/>
  <c r="AC28"/>
  <c r="AD28"/>
  <c r="AE28"/>
  <c r="AA29"/>
  <c r="AB29"/>
  <c r="AC29"/>
  <c r="AD29"/>
  <c r="AE29"/>
  <c r="AA30"/>
  <c r="AB30"/>
  <c r="AC30"/>
  <c r="AD30"/>
  <c r="AE30"/>
  <c r="AA31"/>
  <c r="AB31"/>
  <c r="AC31"/>
  <c r="AD31"/>
  <c r="AE31"/>
  <c r="AA32"/>
  <c r="AB32"/>
  <c r="AC32"/>
  <c r="AD32"/>
  <c r="AE32"/>
  <c r="AA33"/>
  <c r="AB33"/>
  <c r="AC33"/>
  <c r="AD33"/>
  <c r="AE33"/>
  <c r="AA34"/>
  <c r="AB34"/>
  <c r="AC34"/>
  <c r="AD34"/>
  <c r="AE34"/>
  <c r="AA35"/>
  <c r="AB35"/>
  <c r="AC35"/>
  <c r="AD35"/>
  <c r="AE35"/>
  <c r="AA36"/>
  <c r="AB36"/>
  <c r="AC36"/>
  <c r="AD36"/>
  <c r="AE36"/>
  <c r="AA37"/>
  <c r="AB37"/>
  <c r="AC37"/>
  <c r="AD37"/>
  <c r="AE37"/>
  <c r="AA38"/>
  <c r="AB38"/>
  <c r="AC38"/>
  <c r="AD38"/>
  <c r="AE38"/>
  <c r="AA39"/>
  <c r="AB39"/>
  <c r="AC39"/>
  <c r="AD39"/>
  <c r="AE39"/>
  <c r="AA40"/>
  <c r="AB40"/>
  <c r="AC40"/>
  <c r="AD40"/>
  <c r="AE40"/>
  <c r="AA41"/>
  <c r="AB41"/>
  <c r="AC41"/>
  <c r="AD41"/>
  <c r="AE41"/>
  <c r="AA42"/>
  <c r="AB42"/>
  <c r="AC42"/>
  <c r="AD42"/>
  <c r="AE42"/>
  <c r="AA43"/>
  <c r="AB43"/>
  <c r="AC43"/>
  <c r="AD43"/>
  <c r="AE43"/>
  <c r="AA44"/>
  <c r="AB44"/>
  <c r="AC44"/>
  <c r="AD44"/>
  <c r="AE44"/>
  <c r="AA45"/>
  <c r="AB45"/>
  <c r="AC45"/>
  <c r="AD45"/>
  <c r="AE45"/>
  <c r="AA46"/>
  <c r="AB46"/>
  <c r="AC46"/>
  <c r="AD46"/>
  <c r="AE46"/>
  <c r="AA47"/>
  <c r="AB47"/>
  <c r="AC47"/>
  <c r="AD47"/>
  <c r="AE47"/>
  <c r="AA48"/>
  <c r="AB48"/>
  <c r="AC48"/>
  <c r="AD48"/>
  <c r="AE48"/>
  <c r="AA49"/>
  <c r="AB49"/>
  <c r="AC49"/>
  <c r="AD49"/>
  <c r="AE49"/>
  <c r="AA50"/>
  <c r="AB50"/>
  <c r="AC50"/>
  <c r="AD50"/>
  <c r="AE50"/>
  <c r="AA51"/>
  <c r="AB51"/>
  <c r="AC51"/>
  <c r="AD51"/>
  <c r="AE51"/>
  <c r="AA52"/>
  <c r="AB52"/>
  <c r="AC52"/>
  <c r="AD52"/>
  <c r="AE52"/>
  <c r="AA53"/>
  <c r="AB53"/>
  <c r="AC53"/>
  <c r="AD53"/>
  <c r="AE53"/>
  <c r="AA54"/>
  <c r="AB54"/>
  <c r="AC54"/>
  <c r="AD54"/>
  <c r="AE54"/>
  <c r="AA55"/>
  <c r="AB55"/>
  <c r="AC55"/>
  <c r="AD55"/>
  <c r="AE55"/>
  <c r="AA56"/>
  <c r="AB56"/>
  <c r="AC56"/>
  <c r="AD56"/>
  <c r="AE56"/>
  <c r="AA57"/>
  <c r="AB57"/>
  <c r="AC57"/>
  <c r="AD57"/>
  <c r="AE57"/>
  <c r="AA58"/>
  <c r="AB58"/>
  <c r="AC58"/>
  <c r="AD58"/>
  <c r="AE58"/>
  <c r="AA59"/>
  <c r="AB59"/>
  <c r="AC59"/>
  <c r="AD59"/>
  <c r="AE59"/>
  <c r="AA60"/>
  <c r="AB60"/>
  <c r="AC60"/>
  <c r="AD60"/>
  <c r="AE60"/>
  <c r="AA61"/>
  <c r="AB61"/>
  <c r="AC61"/>
  <c r="AD61"/>
  <c r="AE61"/>
  <c r="AA62"/>
  <c r="AB62"/>
  <c r="AC62"/>
  <c r="AD62"/>
  <c r="AE62"/>
  <c r="AA63"/>
  <c r="AB63"/>
  <c r="AC63"/>
  <c r="AD63"/>
  <c r="AE63"/>
  <c r="AA64"/>
  <c r="AB64"/>
  <c r="AC64"/>
  <c r="AD64"/>
  <c r="AE64"/>
  <c r="AA65"/>
  <c r="AB65"/>
  <c r="AC65"/>
  <c r="AD65"/>
  <c r="AE65"/>
  <c r="AA66"/>
  <c r="AB66"/>
  <c r="AC66"/>
  <c r="AD66"/>
  <c r="AE66"/>
  <c r="AA67"/>
  <c r="AB67"/>
  <c r="AC67"/>
  <c r="AD67"/>
  <c r="AE67"/>
  <c r="AA68"/>
  <c r="AB68"/>
  <c r="AC68"/>
  <c r="AD68"/>
  <c r="AE68"/>
  <c r="AA69"/>
  <c r="AB69"/>
  <c r="AC69"/>
  <c r="AD69"/>
  <c r="AE69"/>
  <c r="AA70"/>
  <c r="AB70"/>
  <c r="AC70"/>
  <c r="AD70"/>
  <c r="AE70"/>
  <c r="AA71"/>
  <c r="AB71"/>
  <c r="AC71"/>
  <c r="AD71"/>
  <c r="AE71"/>
  <c r="AA72"/>
  <c r="AB72"/>
  <c r="AC72"/>
  <c r="AD72"/>
  <c r="AE72"/>
  <c r="AA73"/>
  <c r="AB73"/>
  <c r="AC73"/>
  <c r="AD73"/>
  <c r="AE73"/>
  <c r="AA74"/>
  <c r="AB74"/>
  <c r="AC74"/>
  <c r="AD74"/>
  <c r="AE74"/>
  <c r="AA75"/>
  <c r="AB75"/>
  <c r="AC75"/>
  <c r="AD75"/>
  <c r="AE75"/>
  <c r="AA76"/>
  <c r="AB76"/>
  <c r="AC76"/>
  <c r="AD76"/>
  <c r="AE76"/>
  <c r="AA77"/>
  <c r="AB77"/>
  <c r="AC77"/>
  <c r="AD77"/>
  <c r="AE77"/>
  <c r="AA78"/>
  <c r="AB78"/>
  <c r="AC78"/>
  <c r="AD78"/>
  <c r="AE78"/>
  <c r="AA79"/>
  <c r="AB79"/>
  <c r="AC79"/>
  <c r="AD79"/>
  <c r="AE79"/>
  <c r="AA80"/>
  <c r="AB80"/>
  <c r="AC80"/>
  <c r="AD80"/>
  <c r="AE80"/>
  <c r="AA81"/>
  <c r="AB81"/>
  <c r="AC81"/>
  <c r="AD81"/>
  <c r="AE81"/>
  <c r="AA82"/>
  <c r="AB82"/>
  <c r="AC82"/>
  <c r="AD82"/>
  <c r="AE82"/>
  <c r="AA83"/>
  <c r="AB83"/>
  <c r="AC83"/>
  <c r="AD83"/>
  <c r="AE83"/>
  <c r="AA84"/>
  <c r="AB84"/>
  <c r="AC84"/>
  <c r="AD84"/>
  <c r="AE84"/>
  <c r="AA85"/>
  <c r="AB85"/>
  <c r="AC85"/>
  <c r="AD85"/>
  <c r="AE85"/>
  <c r="AA86"/>
  <c r="AB86"/>
  <c r="AC86"/>
  <c r="AD86"/>
  <c r="AE86"/>
  <c r="AA87"/>
  <c r="AB87"/>
  <c r="AC87"/>
  <c r="AD87"/>
  <c r="AE87"/>
  <c r="AA88"/>
  <c r="AB88"/>
  <c r="AC88"/>
  <c r="AD88"/>
  <c r="AE88"/>
  <c r="AA89"/>
  <c r="AB89"/>
  <c r="AC89"/>
  <c r="AD89"/>
  <c r="AE89"/>
  <c r="AA90"/>
  <c r="AB90"/>
  <c r="AC90"/>
  <c r="AD90"/>
  <c r="AE90"/>
  <c r="AA91"/>
  <c r="AB91"/>
  <c r="AC91"/>
  <c r="AD91"/>
  <c r="AE91"/>
  <c r="AA92"/>
  <c r="AB92"/>
  <c r="AC92"/>
  <c r="AD92"/>
  <c r="AE92"/>
  <c r="AA93"/>
  <c r="AB93"/>
  <c r="AC93"/>
  <c r="AD93"/>
  <c r="AE93"/>
  <c r="AA94"/>
  <c r="AB94"/>
  <c r="AC94"/>
  <c r="AD94"/>
  <c r="AE94"/>
  <c r="AA95"/>
  <c r="AB95"/>
  <c r="AC95"/>
  <c r="AD95"/>
  <c r="AE95"/>
  <c r="AA96"/>
  <c r="AB96"/>
  <c r="AC96"/>
  <c r="AD96"/>
  <c r="AE96"/>
  <c r="AA97"/>
  <c r="AB97"/>
  <c r="AC97"/>
  <c r="AD97"/>
  <c r="AE97"/>
  <c r="AA98"/>
  <c r="AB98"/>
  <c r="AC98"/>
  <c r="AD98"/>
  <c r="AE98"/>
  <c r="AA99"/>
  <c r="AB99"/>
  <c r="AC99"/>
  <c r="AD99"/>
  <c r="AE99"/>
  <c r="AA100"/>
  <c r="AB100"/>
  <c r="AC100"/>
  <c r="AD100"/>
  <c r="AE100"/>
  <c r="AA101"/>
  <c r="AB101"/>
  <c r="AC101"/>
  <c r="AD101"/>
  <c r="AE101"/>
  <c r="AA102"/>
  <c r="AB102"/>
  <c r="AC102"/>
  <c r="AD102"/>
  <c r="AE102"/>
  <c r="AA103"/>
  <c r="AB103"/>
  <c r="AC103"/>
  <c r="AD103"/>
  <c r="AE103"/>
  <c r="AA104"/>
  <c r="AB104"/>
  <c r="AC104"/>
  <c r="AD104"/>
  <c r="AE104"/>
  <c r="AA105"/>
  <c r="AB105"/>
  <c r="AC105"/>
  <c r="AD105"/>
  <c r="AE105"/>
  <c r="AA106"/>
  <c r="AB106"/>
  <c r="AC106"/>
  <c r="AD106"/>
  <c r="AE106"/>
  <c r="AA107"/>
  <c r="AB107"/>
  <c r="AC107"/>
  <c r="AD107"/>
  <c r="AE107"/>
  <c r="AA8"/>
  <c r="AB8"/>
  <c r="AC8"/>
  <c r="AD8"/>
  <c r="AE8"/>
  <c r="AB7"/>
  <c r="BP7"/>
  <c r="AC7"/>
  <c r="AD7"/>
  <c r="AE7"/>
  <c r="AA7"/>
  <c r="K9"/>
  <c r="L9"/>
  <c r="M9"/>
  <c r="N9"/>
  <c r="O9"/>
  <c r="P9"/>
  <c r="Q9"/>
  <c r="R9"/>
  <c r="S9"/>
  <c r="K10"/>
  <c r="L10"/>
  <c r="M10"/>
  <c r="N10"/>
  <c r="O10"/>
  <c r="P10"/>
  <c r="Q10"/>
  <c r="R10"/>
  <c r="S10"/>
  <c r="K11"/>
  <c r="L11"/>
  <c r="M11"/>
  <c r="N11"/>
  <c r="O11"/>
  <c r="P11"/>
  <c r="Q11"/>
  <c r="R11"/>
  <c r="S11"/>
  <c r="K12"/>
  <c r="L12"/>
  <c r="M12"/>
  <c r="N12"/>
  <c r="O12"/>
  <c r="P12"/>
  <c r="Q12"/>
  <c r="R12"/>
  <c r="S12"/>
  <c r="K13"/>
  <c r="L13"/>
  <c r="M13"/>
  <c r="N13"/>
  <c r="O13"/>
  <c r="P13"/>
  <c r="Q13"/>
  <c r="R13"/>
  <c r="S13"/>
  <c r="K14"/>
  <c r="L14"/>
  <c r="M14"/>
  <c r="N14"/>
  <c r="O14"/>
  <c r="P14"/>
  <c r="Q14"/>
  <c r="R14"/>
  <c r="S14"/>
  <c r="K15"/>
  <c r="L15"/>
  <c r="M15"/>
  <c r="N15"/>
  <c r="O15"/>
  <c r="P15"/>
  <c r="Q15"/>
  <c r="R15"/>
  <c r="S15"/>
  <c r="K16"/>
  <c r="L16"/>
  <c r="M16"/>
  <c r="N16"/>
  <c r="O16"/>
  <c r="P16"/>
  <c r="Q16"/>
  <c r="R16"/>
  <c r="S16"/>
  <c r="K17"/>
  <c r="L17"/>
  <c r="M17"/>
  <c r="N17"/>
  <c r="O17"/>
  <c r="P17"/>
  <c r="Q17"/>
  <c r="R17"/>
  <c r="S17"/>
  <c r="K18"/>
  <c r="L18"/>
  <c r="M18"/>
  <c r="N18"/>
  <c r="O18"/>
  <c r="P18"/>
  <c r="Q18"/>
  <c r="R18"/>
  <c r="S18"/>
  <c r="K19"/>
  <c r="L19"/>
  <c r="M19"/>
  <c r="N19"/>
  <c r="O19"/>
  <c r="P19"/>
  <c r="Q19"/>
  <c r="R19"/>
  <c r="S19"/>
  <c r="K20"/>
  <c r="L20"/>
  <c r="M20"/>
  <c r="N20"/>
  <c r="O20"/>
  <c r="P20"/>
  <c r="Q20"/>
  <c r="R20"/>
  <c r="S20"/>
  <c r="K21"/>
  <c r="L21"/>
  <c r="M21"/>
  <c r="N21"/>
  <c r="O21"/>
  <c r="P21"/>
  <c r="Q21"/>
  <c r="R21"/>
  <c r="S21"/>
  <c r="K22"/>
  <c r="L22"/>
  <c r="M22"/>
  <c r="N22"/>
  <c r="O22"/>
  <c r="P22"/>
  <c r="Q22"/>
  <c r="R22"/>
  <c r="S22"/>
  <c r="K23"/>
  <c r="L23"/>
  <c r="M23"/>
  <c r="N23"/>
  <c r="O23"/>
  <c r="P23"/>
  <c r="Q23"/>
  <c r="R23"/>
  <c r="S23"/>
  <c r="K24"/>
  <c r="L24"/>
  <c r="M24"/>
  <c r="N24"/>
  <c r="O24"/>
  <c r="P24"/>
  <c r="Q24"/>
  <c r="R24"/>
  <c r="S24"/>
  <c r="K25"/>
  <c r="L25"/>
  <c r="M25"/>
  <c r="N25"/>
  <c r="O25"/>
  <c r="P25"/>
  <c r="Q25"/>
  <c r="R25"/>
  <c r="S25"/>
  <c r="K26"/>
  <c r="L26"/>
  <c r="M26"/>
  <c r="N26"/>
  <c r="O26"/>
  <c r="P26"/>
  <c r="Q26"/>
  <c r="R26"/>
  <c r="S26"/>
  <c r="K27"/>
  <c r="L27"/>
  <c r="M27"/>
  <c r="N27"/>
  <c r="O27"/>
  <c r="P27"/>
  <c r="Q27"/>
  <c r="R27"/>
  <c r="S27"/>
  <c r="K28"/>
  <c r="L28"/>
  <c r="M28"/>
  <c r="N28"/>
  <c r="O28"/>
  <c r="P28"/>
  <c r="Q28"/>
  <c r="R28"/>
  <c r="S28"/>
  <c r="K29"/>
  <c r="L29"/>
  <c r="M29"/>
  <c r="N29"/>
  <c r="O29"/>
  <c r="P29"/>
  <c r="Q29"/>
  <c r="R29"/>
  <c r="S29"/>
  <c r="K30"/>
  <c r="L30"/>
  <c r="M30"/>
  <c r="N30"/>
  <c r="O30"/>
  <c r="P30"/>
  <c r="Q30"/>
  <c r="R30"/>
  <c r="S30"/>
  <c r="K31"/>
  <c r="L31"/>
  <c r="M31"/>
  <c r="N31"/>
  <c r="O31"/>
  <c r="P31"/>
  <c r="Q31"/>
  <c r="R31"/>
  <c r="S31"/>
  <c r="K32"/>
  <c r="L32"/>
  <c r="M32"/>
  <c r="N32"/>
  <c r="O32"/>
  <c r="P32"/>
  <c r="Q32"/>
  <c r="R32"/>
  <c r="S32"/>
  <c r="K33"/>
  <c r="L33"/>
  <c r="M33"/>
  <c r="N33"/>
  <c r="O33"/>
  <c r="P33"/>
  <c r="Q33"/>
  <c r="R33"/>
  <c r="S33"/>
  <c r="K34"/>
  <c r="L34"/>
  <c r="M34"/>
  <c r="N34"/>
  <c r="O34"/>
  <c r="P34"/>
  <c r="Q34"/>
  <c r="R34"/>
  <c r="S34"/>
  <c r="K35"/>
  <c r="L35"/>
  <c r="M35"/>
  <c r="N35"/>
  <c r="O35"/>
  <c r="P35"/>
  <c r="Q35"/>
  <c r="R35"/>
  <c r="S35"/>
  <c r="K36"/>
  <c r="L36"/>
  <c r="M36"/>
  <c r="N36"/>
  <c r="O36"/>
  <c r="P36"/>
  <c r="Q36"/>
  <c r="R36"/>
  <c r="S36"/>
  <c r="K37"/>
  <c r="L37"/>
  <c r="M37"/>
  <c r="N37"/>
  <c r="O37"/>
  <c r="P37"/>
  <c r="Q37"/>
  <c r="R37"/>
  <c r="S37"/>
  <c r="K38"/>
  <c r="L38"/>
  <c r="M38"/>
  <c r="N38"/>
  <c r="O38"/>
  <c r="P38"/>
  <c r="Q38"/>
  <c r="R38"/>
  <c r="S38"/>
  <c r="K39"/>
  <c r="L39"/>
  <c r="M39"/>
  <c r="N39"/>
  <c r="O39"/>
  <c r="P39"/>
  <c r="Q39"/>
  <c r="R39"/>
  <c r="S39"/>
  <c r="K40"/>
  <c r="L40"/>
  <c r="M40"/>
  <c r="N40"/>
  <c r="O40"/>
  <c r="P40"/>
  <c r="Q40"/>
  <c r="R40"/>
  <c r="S40"/>
  <c r="K41"/>
  <c r="L41"/>
  <c r="M41"/>
  <c r="N41"/>
  <c r="O41"/>
  <c r="P41"/>
  <c r="Q41"/>
  <c r="R41"/>
  <c r="S41"/>
  <c r="K42"/>
  <c r="L42"/>
  <c r="M42"/>
  <c r="N42"/>
  <c r="O42"/>
  <c r="P42"/>
  <c r="Q42"/>
  <c r="R42"/>
  <c r="S42"/>
  <c r="K43"/>
  <c r="L43"/>
  <c r="M43"/>
  <c r="N43"/>
  <c r="O43"/>
  <c r="P43"/>
  <c r="Q43"/>
  <c r="R43"/>
  <c r="S43"/>
  <c r="K44"/>
  <c r="L44"/>
  <c r="M44"/>
  <c r="N44"/>
  <c r="O44"/>
  <c r="P44"/>
  <c r="Q44"/>
  <c r="R44"/>
  <c r="S44"/>
  <c r="K45"/>
  <c r="L45"/>
  <c r="M45"/>
  <c r="N45"/>
  <c r="O45"/>
  <c r="P45"/>
  <c r="Q45"/>
  <c r="R45"/>
  <c r="S45"/>
  <c r="K46"/>
  <c r="L46"/>
  <c r="M46"/>
  <c r="N46"/>
  <c r="O46"/>
  <c r="P46"/>
  <c r="Q46"/>
  <c r="R46"/>
  <c r="S46"/>
  <c r="K47"/>
  <c r="L47"/>
  <c r="M47"/>
  <c r="N47"/>
  <c r="O47"/>
  <c r="P47"/>
  <c r="Q47"/>
  <c r="R47"/>
  <c r="S47"/>
  <c r="K48"/>
  <c r="L48"/>
  <c r="M48"/>
  <c r="N48"/>
  <c r="O48"/>
  <c r="P48"/>
  <c r="Q48"/>
  <c r="R48"/>
  <c r="S48"/>
  <c r="K49"/>
  <c r="L49"/>
  <c r="M49"/>
  <c r="N49"/>
  <c r="O49"/>
  <c r="P49"/>
  <c r="Q49"/>
  <c r="R49"/>
  <c r="S49"/>
  <c r="K50"/>
  <c r="L50"/>
  <c r="M50"/>
  <c r="N50"/>
  <c r="O50"/>
  <c r="P50"/>
  <c r="Q50"/>
  <c r="R50"/>
  <c r="S50"/>
  <c r="K51"/>
  <c r="L51"/>
  <c r="M51"/>
  <c r="N51"/>
  <c r="O51"/>
  <c r="P51"/>
  <c r="Q51"/>
  <c r="R51"/>
  <c r="S51"/>
  <c r="K52"/>
  <c r="L52"/>
  <c r="M52"/>
  <c r="N52"/>
  <c r="O52"/>
  <c r="P52"/>
  <c r="Q52"/>
  <c r="R52"/>
  <c r="S52"/>
  <c r="K53"/>
  <c r="L53"/>
  <c r="M53"/>
  <c r="N53"/>
  <c r="O53"/>
  <c r="P53"/>
  <c r="Q53"/>
  <c r="R53"/>
  <c r="S53"/>
  <c r="K54"/>
  <c r="L54"/>
  <c r="M54"/>
  <c r="N54"/>
  <c r="O54"/>
  <c r="P54"/>
  <c r="Q54"/>
  <c r="R54"/>
  <c r="S54"/>
  <c r="K55"/>
  <c r="L55"/>
  <c r="M55"/>
  <c r="N55"/>
  <c r="O55"/>
  <c r="P55"/>
  <c r="Q55"/>
  <c r="R55"/>
  <c r="S55"/>
  <c r="K56"/>
  <c r="L56"/>
  <c r="M56"/>
  <c r="N56"/>
  <c r="O56"/>
  <c r="P56"/>
  <c r="Q56"/>
  <c r="R56"/>
  <c r="S56"/>
  <c r="K57"/>
  <c r="L57"/>
  <c r="M57"/>
  <c r="N57"/>
  <c r="O57"/>
  <c r="P57"/>
  <c r="Q57"/>
  <c r="R57"/>
  <c r="S57"/>
  <c r="K58"/>
  <c r="L58"/>
  <c r="M58"/>
  <c r="N58"/>
  <c r="O58"/>
  <c r="P58"/>
  <c r="Q58"/>
  <c r="R58"/>
  <c r="S58"/>
  <c r="K59"/>
  <c r="L59"/>
  <c r="M59"/>
  <c r="N59"/>
  <c r="O59"/>
  <c r="P59"/>
  <c r="Q59"/>
  <c r="R59"/>
  <c r="S59"/>
  <c r="K60"/>
  <c r="L60"/>
  <c r="M60"/>
  <c r="N60"/>
  <c r="O60"/>
  <c r="P60"/>
  <c r="Q60"/>
  <c r="R60"/>
  <c r="S60"/>
  <c r="K61"/>
  <c r="L61"/>
  <c r="M61"/>
  <c r="N61"/>
  <c r="O61"/>
  <c r="P61"/>
  <c r="Q61"/>
  <c r="R61"/>
  <c r="S61"/>
  <c r="K62"/>
  <c r="L62"/>
  <c r="M62"/>
  <c r="N62"/>
  <c r="O62"/>
  <c r="P62"/>
  <c r="Q62"/>
  <c r="R62"/>
  <c r="S62"/>
  <c r="K63"/>
  <c r="L63"/>
  <c r="M63"/>
  <c r="N63"/>
  <c r="O63"/>
  <c r="P63"/>
  <c r="Q63"/>
  <c r="R63"/>
  <c r="S63"/>
  <c r="K64"/>
  <c r="L64"/>
  <c r="M64"/>
  <c r="N64"/>
  <c r="O64"/>
  <c r="P64"/>
  <c r="Q64"/>
  <c r="R64"/>
  <c r="S64"/>
  <c r="K65"/>
  <c r="L65"/>
  <c r="M65"/>
  <c r="N65"/>
  <c r="O65"/>
  <c r="P65"/>
  <c r="Q65"/>
  <c r="R65"/>
  <c r="S65"/>
  <c r="K66"/>
  <c r="L66"/>
  <c r="M66"/>
  <c r="N66"/>
  <c r="O66"/>
  <c r="P66"/>
  <c r="Q66"/>
  <c r="R66"/>
  <c r="S66"/>
  <c r="K67"/>
  <c r="L67"/>
  <c r="M67"/>
  <c r="N67"/>
  <c r="O67"/>
  <c r="P67"/>
  <c r="Q67"/>
  <c r="R67"/>
  <c r="S67"/>
  <c r="K68"/>
  <c r="L68"/>
  <c r="M68"/>
  <c r="N68"/>
  <c r="O68"/>
  <c r="P68"/>
  <c r="Q68"/>
  <c r="R68"/>
  <c r="S68"/>
  <c r="K69"/>
  <c r="L69"/>
  <c r="M69"/>
  <c r="N69"/>
  <c r="O69"/>
  <c r="P69"/>
  <c r="Q69"/>
  <c r="R69"/>
  <c r="S69"/>
  <c r="K70"/>
  <c r="L70"/>
  <c r="M70"/>
  <c r="N70"/>
  <c r="O70"/>
  <c r="P70"/>
  <c r="Q70"/>
  <c r="R70"/>
  <c r="S70"/>
  <c r="K71"/>
  <c r="L71"/>
  <c r="M71"/>
  <c r="N71"/>
  <c r="O71"/>
  <c r="P71"/>
  <c r="Q71"/>
  <c r="R71"/>
  <c r="S71"/>
  <c r="K72"/>
  <c r="L72"/>
  <c r="M72"/>
  <c r="N72"/>
  <c r="O72"/>
  <c r="P72"/>
  <c r="Q72"/>
  <c r="R72"/>
  <c r="S72"/>
  <c r="K73"/>
  <c r="L73"/>
  <c r="M73"/>
  <c r="N73"/>
  <c r="O73"/>
  <c r="P73"/>
  <c r="Q73"/>
  <c r="R73"/>
  <c r="S73"/>
  <c r="K74"/>
  <c r="L74"/>
  <c r="M74"/>
  <c r="N74"/>
  <c r="O74"/>
  <c r="P74"/>
  <c r="Q74"/>
  <c r="R74"/>
  <c r="S74"/>
  <c r="K75"/>
  <c r="L75"/>
  <c r="M75"/>
  <c r="N75"/>
  <c r="O75"/>
  <c r="P75"/>
  <c r="Q75"/>
  <c r="R75"/>
  <c r="S75"/>
  <c r="K76"/>
  <c r="L76"/>
  <c r="M76"/>
  <c r="N76"/>
  <c r="O76"/>
  <c r="P76"/>
  <c r="Q76"/>
  <c r="R76"/>
  <c r="S76"/>
  <c r="K77"/>
  <c r="L77"/>
  <c r="M77"/>
  <c r="N77"/>
  <c r="O77"/>
  <c r="P77"/>
  <c r="Q77"/>
  <c r="R77"/>
  <c r="S77"/>
  <c r="K78"/>
  <c r="L78"/>
  <c r="M78"/>
  <c r="N78"/>
  <c r="O78"/>
  <c r="P78"/>
  <c r="Q78"/>
  <c r="R78"/>
  <c r="S78"/>
  <c r="K79"/>
  <c r="L79"/>
  <c r="M79"/>
  <c r="N79"/>
  <c r="O79"/>
  <c r="P79"/>
  <c r="Q79"/>
  <c r="R79"/>
  <c r="S79"/>
  <c r="K80"/>
  <c r="L80"/>
  <c r="M80"/>
  <c r="N80"/>
  <c r="O80"/>
  <c r="P80"/>
  <c r="Q80"/>
  <c r="R80"/>
  <c r="S80"/>
  <c r="K81"/>
  <c r="L81"/>
  <c r="M81"/>
  <c r="N81"/>
  <c r="O81"/>
  <c r="P81"/>
  <c r="Q81"/>
  <c r="R81"/>
  <c r="S81"/>
  <c r="K82"/>
  <c r="L82"/>
  <c r="M82"/>
  <c r="N82"/>
  <c r="O82"/>
  <c r="P82"/>
  <c r="Q82"/>
  <c r="R82"/>
  <c r="S82"/>
  <c r="K83"/>
  <c r="L83"/>
  <c r="M83"/>
  <c r="N83"/>
  <c r="O83"/>
  <c r="P83"/>
  <c r="Q83"/>
  <c r="R83"/>
  <c r="S83"/>
  <c r="K84"/>
  <c r="L84"/>
  <c r="M84"/>
  <c r="N84"/>
  <c r="O84"/>
  <c r="P84"/>
  <c r="Q84"/>
  <c r="R84"/>
  <c r="S84"/>
  <c r="K85"/>
  <c r="L85"/>
  <c r="M85"/>
  <c r="N85"/>
  <c r="O85"/>
  <c r="P85"/>
  <c r="Q85"/>
  <c r="R85"/>
  <c r="S85"/>
  <c r="K86"/>
  <c r="L86"/>
  <c r="M86"/>
  <c r="N86"/>
  <c r="O86"/>
  <c r="P86"/>
  <c r="Q86"/>
  <c r="R86"/>
  <c r="S86"/>
  <c r="K87"/>
  <c r="L87"/>
  <c r="M87"/>
  <c r="N87"/>
  <c r="O87"/>
  <c r="P87"/>
  <c r="Q87"/>
  <c r="R87"/>
  <c r="S87"/>
  <c r="K88"/>
  <c r="L88"/>
  <c r="M88"/>
  <c r="N88"/>
  <c r="O88"/>
  <c r="P88"/>
  <c r="Q88"/>
  <c r="R88"/>
  <c r="S88"/>
  <c r="K89"/>
  <c r="L89"/>
  <c r="M89"/>
  <c r="N89"/>
  <c r="O89"/>
  <c r="P89"/>
  <c r="Q89"/>
  <c r="R89"/>
  <c r="S89"/>
  <c r="K90"/>
  <c r="L90"/>
  <c r="M90"/>
  <c r="N90"/>
  <c r="O90"/>
  <c r="P90"/>
  <c r="Q90"/>
  <c r="R90"/>
  <c r="S90"/>
  <c r="K91"/>
  <c r="L91"/>
  <c r="M91"/>
  <c r="N91"/>
  <c r="O91"/>
  <c r="P91"/>
  <c r="Q91"/>
  <c r="R91"/>
  <c r="S91"/>
  <c r="K92"/>
  <c r="L92"/>
  <c r="M92"/>
  <c r="N92"/>
  <c r="O92"/>
  <c r="P92"/>
  <c r="Q92"/>
  <c r="R92"/>
  <c r="S92"/>
  <c r="K93"/>
  <c r="L93"/>
  <c r="M93"/>
  <c r="N93"/>
  <c r="O93"/>
  <c r="P93"/>
  <c r="Q93"/>
  <c r="R93"/>
  <c r="S93"/>
  <c r="K94"/>
  <c r="L94"/>
  <c r="M94"/>
  <c r="N94"/>
  <c r="O94"/>
  <c r="P94"/>
  <c r="Q94"/>
  <c r="R94"/>
  <c r="S94"/>
  <c r="K95"/>
  <c r="L95"/>
  <c r="M95"/>
  <c r="N95"/>
  <c r="O95"/>
  <c r="P95"/>
  <c r="Q95"/>
  <c r="R95"/>
  <c r="S95"/>
  <c r="K96"/>
  <c r="L96"/>
  <c r="M96"/>
  <c r="N96"/>
  <c r="O96"/>
  <c r="P96"/>
  <c r="Q96"/>
  <c r="R96"/>
  <c r="S96"/>
  <c r="K97"/>
  <c r="L97"/>
  <c r="M97"/>
  <c r="N97"/>
  <c r="O97"/>
  <c r="P97"/>
  <c r="Q97"/>
  <c r="R97"/>
  <c r="S97"/>
  <c r="K98"/>
  <c r="L98"/>
  <c r="M98"/>
  <c r="N98"/>
  <c r="O98"/>
  <c r="P98"/>
  <c r="Q98"/>
  <c r="R98"/>
  <c r="S98"/>
  <c r="K99"/>
  <c r="L99"/>
  <c r="M99"/>
  <c r="N99"/>
  <c r="O99"/>
  <c r="P99"/>
  <c r="Q99"/>
  <c r="R99"/>
  <c r="S99"/>
  <c r="K100"/>
  <c r="L100"/>
  <c r="M100"/>
  <c r="N100"/>
  <c r="O100"/>
  <c r="P100"/>
  <c r="Q100"/>
  <c r="R100"/>
  <c r="S100"/>
  <c r="K101"/>
  <c r="L101"/>
  <c r="M101"/>
  <c r="N101"/>
  <c r="O101"/>
  <c r="P101"/>
  <c r="Q101"/>
  <c r="R101"/>
  <c r="S101"/>
  <c r="K102"/>
  <c r="L102"/>
  <c r="M102"/>
  <c r="N102"/>
  <c r="O102"/>
  <c r="P102"/>
  <c r="Q102"/>
  <c r="R102"/>
  <c r="S102"/>
  <c r="K103"/>
  <c r="L103"/>
  <c r="M103"/>
  <c r="N103"/>
  <c r="O103"/>
  <c r="P103"/>
  <c r="Q103"/>
  <c r="R103"/>
  <c r="S103"/>
  <c r="K104"/>
  <c r="L104"/>
  <c r="M104"/>
  <c r="N104"/>
  <c r="O104"/>
  <c r="P104"/>
  <c r="Q104"/>
  <c r="R104"/>
  <c r="S104"/>
  <c r="K105"/>
  <c r="L105"/>
  <c r="M105"/>
  <c r="N105"/>
  <c r="O105"/>
  <c r="P105"/>
  <c r="Q105"/>
  <c r="R105"/>
  <c r="S105"/>
  <c r="K106"/>
  <c r="L106"/>
  <c r="M106"/>
  <c r="N106"/>
  <c r="O106"/>
  <c r="P106"/>
  <c r="Q106"/>
  <c r="R106"/>
  <c r="S106"/>
  <c r="K107"/>
  <c r="L107"/>
  <c r="M107"/>
  <c r="N107"/>
  <c r="O107"/>
  <c r="P107"/>
  <c r="Q107"/>
  <c r="R107"/>
  <c r="S107"/>
  <c r="K8"/>
  <c r="L8"/>
  <c r="M8"/>
  <c r="N8"/>
  <c r="O8"/>
  <c r="P8"/>
  <c r="Q8"/>
  <c r="R8"/>
  <c r="S8"/>
  <c r="L7"/>
  <c r="M7"/>
  <c r="N7"/>
  <c r="O7"/>
  <c r="P7"/>
  <c r="Q7"/>
  <c r="R7"/>
  <c r="S7"/>
  <c r="K7"/>
  <c r="BO8"/>
  <c r="BS8"/>
  <c r="BR9"/>
  <c r="BQ10"/>
  <c r="BP11"/>
  <c r="BO12"/>
  <c r="BS12"/>
  <c r="BR13"/>
  <c r="BQ14"/>
  <c r="BP15"/>
  <c r="BO16"/>
  <c r="BS16"/>
  <c r="BR17"/>
  <c r="BQ18"/>
  <c r="BP19"/>
  <c r="BO20"/>
  <c r="BS20"/>
  <c r="BR21"/>
  <c r="BQ22"/>
  <c r="BP23"/>
  <c r="BO24"/>
  <c r="BS24"/>
  <c r="BR25"/>
  <c r="BP27"/>
  <c r="BO28"/>
  <c r="BS28"/>
  <c r="BR29"/>
  <c r="BQ30"/>
  <c r="BP31"/>
  <c r="BO32"/>
  <c r="BR33"/>
  <c r="BQ34"/>
  <c r="BP35"/>
  <c r="BO36"/>
  <c r="BS36"/>
  <c r="BQ38"/>
  <c r="BP39"/>
  <c r="BO40"/>
  <c r="BS40"/>
  <c r="BR41"/>
  <c r="BQ42"/>
  <c r="BP43"/>
  <c r="BO44"/>
  <c r="BS44"/>
  <c r="BQ46"/>
  <c r="BP47"/>
  <c r="BO48"/>
  <c r="BS48"/>
  <c r="BR49"/>
  <c r="BQ50"/>
  <c r="BP51"/>
  <c r="BO52"/>
  <c r="BS52"/>
  <c r="BR53"/>
  <c r="BQ54"/>
  <c r="BP55"/>
  <c r="BO56"/>
  <c r="BS56"/>
  <c r="BR57"/>
  <c r="BQ58"/>
  <c r="BP59"/>
  <c r="BO60"/>
  <c r="BS60"/>
  <c r="BQ62"/>
  <c r="BP63"/>
  <c r="BO64"/>
  <c r="BS64"/>
  <c r="BR65"/>
  <c r="BQ66"/>
  <c r="BP67"/>
  <c r="BO68"/>
  <c r="BS68"/>
  <c r="BQ70"/>
  <c r="BP71"/>
  <c r="BO72"/>
  <c r="BS72"/>
  <c r="BR73"/>
  <c r="BQ74"/>
  <c r="BP75"/>
  <c r="BR77"/>
  <c r="BQ78"/>
  <c r="BP79"/>
  <c r="BO80"/>
  <c r="BS80"/>
  <c r="BR81"/>
  <c r="BQ82"/>
  <c r="BO84"/>
  <c r="BS84"/>
  <c r="BR85"/>
  <c r="BQ86"/>
  <c r="BP87"/>
  <c r="BO88"/>
  <c r="BS88"/>
  <c r="BR89"/>
  <c r="BQ90"/>
  <c r="BP91"/>
  <c r="BO92"/>
  <c r="BS92"/>
  <c r="BR93"/>
  <c r="BQ94"/>
  <c r="BP95"/>
  <c r="BO96"/>
  <c r="BS96"/>
  <c r="BQ98"/>
  <c r="BR101"/>
  <c r="BQ102"/>
  <c r="BP103"/>
  <c r="BO104"/>
  <c r="BS104"/>
  <c r="BR105"/>
  <c r="BQ106"/>
  <c r="BP107"/>
  <c r="BQ7"/>
  <c r="AZ8"/>
  <c r="BB8"/>
  <c r="BD8"/>
  <c r="BF8"/>
  <c r="AZ10"/>
  <c r="BD10"/>
  <c r="AY11"/>
  <c r="BC11"/>
  <c r="BG11"/>
  <c r="BB12"/>
  <c r="BF12"/>
  <c r="BA13"/>
  <c r="BE13"/>
  <c r="AZ14"/>
  <c r="BD14"/>
  <c r="AY15"/>
  <c r="BC15"/>
  <c r="BG15"/>
  <c r="BB16"/>
  <c r="BF16"/>
  <c r="BA17"/>
  <c r="BE17"/>
  <c r="AZ18"/>
  <c r="BD18"/>
  <c r="AY19"/>
  <c r="BC19"/>
  <c r="BG19"/>
  <c r="BB20"/>
  <c r="BF20"/>
  <c r="BA21"/>
  <c r="BE21"/>
  <c r="AZ22"/>
  <c r="BD22"/>
  <c r="AY23"/>
  <c r="BC23"/>
  <c r="BG23"/>
  <c r="BB24"/>
  <c r="BF24"/>
  <c r="BA25"/>
  <c r="BE25"/>
  <c r="AY27"/>
  <c r="BC27"/>
  <c r="BG27"/>
  <c r="BB28"/>
  <c r="BF28"/>
  <c r="BA29"/>
  <c r="BE29"/>
  <c r="AZ30"/>
  <c r="BD30"/>
  <c r="AY31"/>
  <c r="BC31"/>
  <c r="BG31"/>
  <c r="BB32"/>
  <c r="BF32"/>
  <c r="BA33"/>
  <c r="BE33"/>
  <c r="AZ34"/>
  <c r="BD34"/>
  <c r="AY35"/>
  <c r="BC35"/>
  <c r="BG35"/>
  <c r="AZ38"/>
  <c r="BD38"/>
  <c r="BA41"/>
  <c r="BE41"/>
  <c r="AY43"/>
  <c r="BC43"/>
  <c r="BG43"/>
  <c r="AZ46"/>
  <c r="BD46"/>
  <c r="BA49"/>
  <c r="BE49"/>
  <c r="AZ50"/>
  <c r="BD50"/>
  <c r="AY51"/>
  <c r="BC51"/>
  <c r="BG51"/>
  <c r="BB56"/>
  <c r="BF56"/>
  <c r="BA57"/>
  <c r="BE57"/>
  <c r="AY59"/>
  <c r="BC59"/>
  <c r="BG59"/>
  <c r="AY67"/>
  <c r="BC67"/>
  <c r="BG67"/>
  <c r="BB68"/>
  <c r="BF68"/>
  <c r="BA69"/>
  <c r="BE69"/>
  <c r="AZ70"/>
  <c r="BD70"/>
  <c r="BA73"/>
  <c r="BE73"/>
  <c r="AZ74"/>
  <c r="BD74"/>
  <c r="AY75"/>
  <c r="BC75"/>
  <c r="BG75"/>
  <c r="BB76"/>
  <c r="BF76"/>
  <c r="AZ78"/>
  <c r="BD78"/>
  <c r="AY79"/>
  <c r="BC79"/>
  <c r="BG79"/>
  <c r="BB80"/>
  <c r="BF80"/>
  <c r="AZ82"/>
  <c r="BD82"/>
  <c r="AY83"/>
  <c r="BC83"/>
  <c r="BG83"/>
  <c r="AZ90"/>
  <c r="BD90"/>
  <c r="AY91"/>
  <c r="BC91"/>
  <c r="BG91"/>
  <c r="BB92"/>
  <c r="BF92"/>
  <c r="AY95"/>
  <c r="BC95"/>
  <c r="BG95"/>
  <c r="BB96"/>
  <c r="BF96"/>
  <c r="BA97"/>
  <c r="BE97"/>
  <c r="AZ98"/>
  <c r="BD98"/>
  <c r="AY99"/>
  <c r="BC99"/>
  <c r="BG99"/>
  <c r="AZ102"/>
  <c r="BD102"/>
  <c r="AY103"/>
  <c r="BC103"/>
  <c r="BG103"/>
  <c r="BA105"/>
  <c r="BE105"/>
  <c r="AZ106"/>
  <c r="BD106"/>
  <c r="AY107"/>
  <c r="BC107"/>
  <c r="BG107"/>
  <c r="BG7"/>
  <c r="BF7"/>
  <c r="BE7"/>
  <c r="E8"/>
  <c r="F8"/>
  <c r="G8"/>
  <c r="H8"/>
  <c r="I8"/>
  <c r="J8"/>
  <c r="AX8"/>
  <c r="E9"/>
  <c r="F9"/>
  <c r="AT9"/>
  <c r="G9"/>
  <c r="H9"/>
  <c r="I9"/>
  <c r="J9"/>
  <c r="AX9"/>
  <c r="E10"/>
  <c r="F10"/>
  <c r="AT10"/>
  <c r="G10"/>
  <c r="H10"/>
  <c r="I10"/>
  <c r="J10"/>
  <c r="AX10"/>
  <c r="E11"/>
  <c r="F11"/>
  <c r="AT11"/>
  <c r="G11"/>
  <c r="H11"/>
  <c r="AV11"/>
  <c r="I11"/>
  <c r="J11"/>
  <c r="E12"/>
  <c r="F12"/>
  <c r="AT12"/>
  <c r="G12"/>
  <c r="H12"/>
  <c r="I12"/>
  <c r="J12"/>
  <c r="AX12"/>
  <c r="E13"/>
  <c r="F13"/>
  <c r="AT13"/>
  <c r="G13"/>
  <c r="H13"/>
  <c r="I13"/>
  <c r="J13"/>
  <c r="AX13"/>
  <c r="E14"/>
  <c r="F14"/>
  <c r="AT14"/>
  <c r="G14"/>
  <c r="H14"/>
  <c r="I14"/>
  <c r="J14"/>
  <c r="AX14"/>
  <c r="E15"/>
  <c r="F15"/>
  <c r="G15"/>
  <c r="H15"/>
  <c r="AV15"/>
  <c r="I15"/>
  <c r="J15"/>
  <c r="E16"/>
  <c r="F16"/>
  <c r="AT16"/>
  <c r="G16"/>
  <c r="H16"/>
  <c r="I16"/>
  <c r="J16"/>
  <c r="AX16"/>
  <c r="E17"/>
  <c r="F17"/>
  <c r="AT17"/>
  <c r="G17"/>
  <c r="H17"/>
  <c r="I17"/>
  <c r="J17"/>
  <c r="AX17"/>
  <c r="E18"/>
  <c r="F18"/>
  <c r="AT18"/>
  <c r="G18"/>
  <c r="H18"/>
  <c r="I18"/>
  <c r="J18"/>
  <c r="AX18"/>
  <c r="E19"/>
  <c r="F19"/>
  <c r="AT19"/>
  <c r="G19"/>
  <c r="H19"/>
  <c r="I19"/>
  <c r="J19"/>
  <c r="E20"/>
  <c r="F20"/>
  <c r="AT20"/>
  <c r="G20"/>
  <c r="H20"/>
  <c r="I20"/>
  <c r="J20"/>
  <c r="AX20"/>
  <c r="E21"/>
  <c r="F21"/>
  <c r="AT21"/>
  <c r="G21"/>
  <c r="H21"/>
  <c r="AV21"/>
  <c r="I21"/>
  <c r="J21"/>
  <c r="AX21"/>
  <c r="E22"/>
  <c r="F22"/>
  <c r="AT22"/>
  <c r="G22"/>
  <c r="H22"/>
  <c r="I22"/>
  <c r="J22"/>
  <c r="AX22"/>
  <c r="E23"/>
  <c r="F23"/>
  <c r="G23"/>
  <c r="H23"/>
  <c r="I23"/>
  <c r="J23"/>
  <c r="E24"/>
  <c r="F24"/>
  <c r="AT24"/>
  <c r="G24"/>
  <c r="H24"/>
  <c r="I24"/>
  <c r="J24"/>
  <c r="AX24"/>
  <c r="E25"/>
  <c r="F25"/>
  <c r="AT25"/>
  <c r="G25"/>
  <c r="H25"/>
  <c r="AV25"/>
  <c r="I25"/>
  <c r="J25"/>
  <c r="AX25"/>
  <c r="E26"/>
  <c r="F26"/>
  <c r="AT26"/>
  <c r="G26"/>
  <c r="H26"/>
  <c r="I26"/>
  <c r="J26"/>
  <c r="AX26"/>
  <c r="E27"/>
  <c r="F27"/>
  <c r="AT27"/>
  <c r="G27"/>
  <c r="H27"/>
  <c r="I27"/>
  <c r="J27"/>
  <c r="E28"/>
  <c r="F28"/>
  <c r="AT28"/>
  <c r="G28"/>
  <c r="H28"/>
  <c r="I28"/>
  <c r="J28"/>
  <c r="AX28"/>
  <c r="E29"/>
  <c r="F29"/>
  <c r="AT29"/>
  <c r="G29"/>
  <c r="H29"/>
  <c r="AV29"/>
  <c r="I29"/>
  <c r="J29"/>
  <c r="AX29"/>
  <c r="E30"/>
  <c r="F30"/>
  <c r="AT30"/>
  <c r="G30"/>
  <c r="H30"/>
  <c r="I30"/>
  <c r="J30"/>
  <c r="E31"/>
  <c r="F31"/>
  <c r="G31"/>
  <c r="H31"/>
  <c r="I31"/>
  <c r="J31"/>
  <c r="E32"/>
  <c r="F32"/>
  <c r="AT32"/>
  <c r="G32"/>
  <c r="H32"/>
  <c r="I32"/>
  <c r="J32"/>
  <c r="AX32"/>
  <c r="E33"/>
  <c r="F33"/>
  <c r="AT33"/>
  <c r="G33"/>
  <c r="H33"/>
  <c r="AV33"/>
  <c r="I33"/>
  <c r="J33"/>
  <c r="AX33"/>
  <c r="E34"/>
  <c r="F34"/>
  <c r="AT34"/>
  <c r="G34"/>
  <c r="H34"/>
  <c r="I34"/>
  <c r="J34"/>
  <c r="AX34"/>
  <c r="E35"/>
  <c r="F35"/>
  <c r="AT35"/>
  <c r="G35"/>
  <c r="H35"/>
  <c r="I35"/>
  <c r="J35"/>
  <c r="E36"/>
  <c r="F36"/>
  <c r="AT36"/>
  <c r="G36"/>
  <c r="H36"/>
  <c r="I36"/>
  <c r="J36"/>
  <c r="E37"/>
  <c r="F37"/>
  <c r="AT37"/>
  <c r="G37"/>
  <c r="H37"/>
  <c r="AV37"/>
  <c r="I37"/>
  <c r="J37"/>
  <c r="AX37"/>
  <c r="E38"/>
  <c r="F38"/>
  <c r="AT38"/>
  <c r="AS38"/>
  <c r="G38"/>
  <c r="AU38"/>
  <c r="H38"/>
  <c r="AV38"/>
  <c r="I38"/>
  <c r="AW38"/>
  <c r="J38"/>
  <c r="AX38"/>
  <c r="BY38"/>
  <c r="E39"/>
  <c r="F39"/>
  <c r="G39"/>
  <c r="H39"/>
  <c r="I39"/>
  <c r="J39"/>
  <c r="E40"/>
  <c r="F40"/>
  <c r="AT40"/>
  <c r="G40"/>
  <c r="H40"/>
  <c r="I40"/>
  <c r="J40"/>
  <c r="E41"/>
  <c r="F41"/>
  <c r="AT41"/>
  <c r="G41"/>
  <c r="H41"/>
  <c r="AV41"/>
  <c r="I41"/>
  <c r="J41"/>
  <c r="E42"/>
  <c r="F42"/>
  <c r="AT42"/>
  <c r="G42"/>
  <c r="H42"/>
  <c r="I42"/>
  <c r="J42"/>
  <c r="AX42"/>
  <c r="E43"/>
  <c r="F43"/>
  <c r="AT43"/>
  <c r="G43"/>
  <c r="H43"/>
  <c r="I43"/>
  <c r="J43"/>
  <c r="E44"/>
  <c r="F44"/>
  <c r="AT44"/>
  <c r="AS44"/>
  <c r="G44"/>
  <c r="AU44"/>
  <c r="H44"/>
  <c r="AV44"/>
  <c r="I44"/>
  <c r="AW44"/>
  <c r="J44"/>
  <c r="AX44"/>
  <c r="BY44"/>
  <c r="E45"/>
  <c r="F45"/>
  <c r="AT45"/>
  <c r="G45"/>
  <c r="H45"/>
  <c r="I45"/>
  <c r="J45"/>
  <c r="E46"/>
  <c r="F46"/>
  <c r="AT46"/>
  <c r="G46"/>
  <c r="H46"/>
  <c r="I46"/>
  <c r="J46"/>
  <c r="AX46"/>
  <c r="E47"/>
  <c r="F47"/>
  <c r="G47"/>
  <c r="H47"/>
  <c r="AV47"/>
  <c r="I47"/>
  <c r="J47"/>
  <c r="E48"/>
  <c r="F48"/>
  <c r="AT48"/>
  <c r="G48"/>
  <c r="H48"/>
  <c r="I48"/>
  <c r="J48"/>
  <c r="E49"/>
  <c r="F49"/>
  <c r="AT49"/>
  <c r="G49"/>
  <c r="H49"/>
  <c r="I49"/>
  <c r="J49"/>
  <c r="E50"/>
  <c r="F50"/>
  <c r="AT50"/>
  <c r="G50"/>
  <c r="H50"/>
  <c r="I50"/>
  <c r="J50"/>
  <c r="AX50"/>
  <c r="E51"/>
  <c r="F51"/>
  <c r="AT51"/>
  <c r="G51"/>
  <c r="H51"/>
  <c r="AV51"/>
  <c r="I51"/>
  <c r="J51"/>
  <c r="E52"/>
  <c r="F52"/>
  <c r="G52"/>
  <c r="H52"/>
  <c r="I52"/>
  <c r="J52"/>
  <c r="E53"/>
  <c r="F53"/>
  <c r="AT53"/>
  <c r="G53"/>
  <c r="H53"/>
  <c r="I53"/>
  <c r="J53"/>
  <c r="E54"/>
  <c r="F54"/>
  <c r="AT54"/>
  <c r="G54"/>
  <c r="H54"/>
  <c r="I54"/>
  <c r="J54"/>
  <c r="AX54"/>
  <c r="E55"/>
  <c r="F55"/>
  <c r="G55"/>
  <c r="H55"/>
  <c r="AV55"/>
  <c r="I55"/>
  <c r="J55"/>
  <c r="E56"/>
  <c r="F56"/>
  <c r="AT56"/>
  <c r="G56"/>
  <c r="H56"/>
  <c r="I56"/>
  <c r="J56"/>
  <c r="AX56"/>
  <c r="E57"/>
  <c r="F57"/>
  <c r="AT57"/>
  <c r="G57"/>
  <c r="H57"/>
  <c r="I57"/>
  <c r="J57"/>
  <c r="E58"/>
  <c r="F58"/>
  <c r="AT58"/>
  <c r="G58"/>
  <c r="H58"/>
  <c r="I58"/>
  <c r="J58"/>
  <c r="AX58"/>
  <c r="E59"/>
  <c r="F59"/>
  <c r="AT59"/>
  <c r="G59"/>
  <c r="H59"/>
  <c r="AV59"/>
  <c r="I59"/>
  <c r="J59"/>
  <c r="E60"/>
  <c r="F60"/>
  <c r="AT60"/>
  <c r="G60"/>
  <c r="H60"/>
  <c r="I60"/>
  <c r="J60"/>
  <c r="E61"/>
  <c r="F61"/>
  <c r="AT61"/>
  <c r="G61"/>
  <c r="H61"/>
  <c r="I61"/>
  <c r="J61"/>
  <c r="E62"/>
  <c r="F62"/>
  <c r="AT62"/>
  <c r="G62"/>
  <c r="H62"/>
  <c r="I62"/>
  <c r="J62"/>
  <c r="AX62"/>
  <c r="E63"/>
  <c r="F63"/>
  <c r="G63"/>
  <c r="H63"/>
  <c r="AV63"/>
  <c r="I63"/>
  <c r="J63"/>
  <c r="E64"/>
  <c r="F64"/>
  <c r="AT64"/>
  <c r="G64"/>
  <c r="H64"/>
  <c r="I64"/>
  <c r="J64"/>
  <c r="E65"/>
  <c r="F65"/>
  <c r="AT65"/>
  <c r="G65"/>
  <c r="H65"/>
  <c r="I65"/>
  <c r="J65"/>
  <c r="E66"/>
  <c r="F66"/>
  <c r="AT66"/>
  <c r="G66"/>
  <c r="H66"/>
  <c r="I66"/>
  <c r="J66"/>
  <c r="AX66"/>
  <c r="E67"/>
  <c r="F67"/>
  <c r="AT67"/>
  <c r="G67"/>
  <c r="H67"/>
  <c r="AV67"/>
  <c r="I67"/>
  <c r="J67"/>
  <c r="E68"/>
  <c r="F68"/>
  <c r="AT68"/>
  <c r="G68"/>
  <c r="H68"/>
  <c r="I68"/>
  <c r="J68"/>
  <c r="AX68"/>
  <c r="E69"/>
  <c r="F69"/>
  <c r="AT69"/>
  <c r="G69"/>
  <c r="H69"/>
  <c r="I69"/>
  <c r="J69"/>
  <c r="E70"/>
  <c r="F70"/>
  <c r="AT70"/>
  <c r="AS70"/>
  <c r="G70"/>
  <c r="AU70"/>
  <c r="H70"/>
  <c r="AV70"/>
  <c r="I70"/>
  <c r="AW70"/>
  <c r="J70"/>
  <c r="AX70"/>
  <c r="BY70"/>
  <c r="E71"/>
  <c r="F71"/>
  <c r="G71"/>
  <c r="H71"/>
  <c r="I71"/>
  <c r="J71"/>
  <c r="E72"/>
  <c r="F72"/>
  <c r="AT72"/>
  <c r="G72"/>
  <c r="H72"/>
  <c r="I72"/>
  <c r="J72"/>
  <c r="E73"/>
  <c r="F73"/>
  <c r="AT73"/>
  <c r="G73"/>
  <c r="H73"/>
  <c r="AV73"/>
  <c r="I73"/>
  <c r="J73"/>
  <c r="E74"/>
  <c r="F74"/>
  <c r="AT74"/>
  <c r="G74"/>
  <c r="H74"/>
  <c r="I74"/>
  <c r="J74"/>
  <c r="AX74"/>
  <c r="E75"/>
  <c r="F75"/>
  <c r="AT75"/>
  <c r="G75"/>
  <c r="H75"/>
  <c r="I75"/>
  <c r="J75"/>
  <c r="E76"/>
  <c r="F76"/>
  <c r="AT76"/>
  <c r="G76"/>
  <c r="H76"/>
  <c r="I76"/>
  <c r="J76"/>
  <c r="AX76"/>
  <c r="E77"/>
  <c r="F77"/>
  <c r="AT77"/>
  <c r="G77"/>
  <c r="H77"/>
  <c r="AV77"/>
  <c r="I77"/>
  <c r="J77"/>
  <c r="E78"/>
  <c r="F78"/>
  <c r="AT78"/>
  <c r="G78"/>
  <c r="H78"/>
  <c r="I78"/>
  <c r="J78"/>
  <c r="AX78"/>
  <c r="E79"/>
  <c r="F79"/>
  <c r="G79"/>
  <c r="H79"/>
  <c r="I79"/>
  <c r="J79"/>
  <c r="E80"/>
  <c r="F80"/>
  <c r="AT80"/>
  <c r="G80"/>
  <c r="H80"/>
  <c r="I80"/>
  <c r="J80"/>
  <c r="AX80"/>
  <c r="E81"/>
  <c r="F81"/>
  <c r="AT81"/>
  <c r="G81"/>
  <c r="H81"/>
  <c r="AV81"/>
  <c r="I81"/>
  <c r="J81"/>
  <c r="E82"/>
  <c r="F82"/>
  <c r="AT82"/>
  <c r="G82"/>
  <c r="H82"/>
  <c r="I82"/>
  <c r="J82"/>
  <c r="AX82"/>
  <c r="E83"/>
  <c r="F83"/>
  <c r="AT83"/>
  <c r="G83"/>
  <c r="H83"/>
  <c r="I83"/>
  <c r="J83"/>
  <c r="E84"/>
  <c r="F84"/>
  <c r="G84"/>
  <c r="H84"/>
  <c r="I84"/>
  <c r="J84"/>
  <c r="E85"/>
  <c r="F85"/>
  <c r="AT85"/>
  <c r="G85"/>
  <c r="H85"/>
  <c r="AV85"/>
  <c r="I85"/>
  <c r="J85"/>
  <c r="E86"/>
  <c r="F86"/>
  <c r="AT86"/>
  <c r="G86"/>
  <c r="H86"/>
  <c r="I86"/>
  <c r="J86"/>
  <c r="AX86"/>
  <c r="E87"/>
  <c r="F87"/>
  <c r="G87"/>
  <c r="H87"/>
  <c r="I87"/>
  <c r="J87"/>
  <c r="E88"/>
  <c r="F88"/>
  <c r="AT88"/>
  <c r="G88"/>
  <c r="H88"/>
  <c r="I88"/>
  <c r="J88"/>
  <c r="E89"/>
  <c r="F89"/>
  <c r="AT89"/>
  <c r="G89"/>
  <c r="H89"/>
  <c r="AV89"/>
  <c r="I89"/>
  <c r="J89"/>
  <c r="E90"/>
  <c r="F90"/>
  <c r="AT90"/>
  <c r="G90"/>
  <c r="H90"/>
  <c r="I90"/>
  <c r="J90"/>
  <c r="AX90"/>
  <c r="E91"/>
  <c r="F91"/>
  <c r="AT91"/>
  <c r="G91"/>
  <c r="H91"/>
  <c r="I91"/>
  <c r="J91"/>
  <c r="E92"/>
  <c r="F92"/>
  <c r="AT92"/>
  <c r="G92"/>
  <c r="H92"/>
  <c r="I92"/>
  <c r="J92"/>
  <c r="AX92"/>
  <c r="E93"/>
  <c r="F93"/>
  <c r="AT93"/>
  <c r="G93"/>
  <c r="H93"/>
  <c r="AV93"/>
  <c r="I93"/>
  <c r="J93"/>
  <c r="E94"/>
  <c r="F94"/>
  <c r="AT94"/>
  <c r="AS94"/>
  <c r="G94"/>
  <c r="AU94"/>
  <c r="H94"/>
  <c r="AV94"/>
  <c r="I94"/>
  <c r="AW94"/>
  <c r="J94"/>
  <c r="AX94"/>
  <c r="BY94"/>
  <c r="E95"/>
  <c r="F95"/>
  <c r="G95"/>
  <c r="H95"/>
  <c r="I95"/>
  <c r="J95"/>
  <c r="E96"/>
  <c r="F96"/>
  <c r="AT96"/>
  <c r="G96"/>
  <c r="H96"/>
  <c r="I96"/>
  <c r="J96"/>
  <c r="AX96"/>
  <c r="E97"/>
  <c r="F97"/>
  <c r="AT97"/>
  <c r="G97"/>
  <c r="H97"/>
  <c r="AV97"/>
  <c r="I97"/>
  <c r="J97"/>
  <c r="E98"/>
  <c r="F98"/>
  <c r="AT98"/>
  <c r="G98"/>
  <c r="H98"/>
  <c r="AV98"/>
  <c r="I98"/>
  <c r="J98"/>
  <c r="AX98"/>
  <c r="AS98"/>
  <c r="AU98"/>
  <c r="AW98"/>
  <c r="BY98"/>
  <c r="E99"/>
  <c r="F99"/>
  <c r="AT99"/>
  <c r="G99"/>
  <c r="H99"/>
  <c r="I99"/>
  <c r="J99"/>
  <c r="E100"/>
  <c r="F100"/>
  <c r="AT100"/>
  <c r="G100"/>
  <c r="H100"/>
  <c r="AV100"/>
  <c r="I100"/>
  <c r="J100"/>
  <c r="E101"/>
  <c r="F101"/>
  <c r="AT101"/>
  <c r="G101"/>
  <c r="H101"/>
  <c r="AV101"/>
  <c r="I101"/>
  <c r="J101"/>
  <c r="E102"/>
  <c r="F102"/>
  <c r="AT102"/>
  <c r="G102"/>
  <c r="H102"/>
  <c r="AV102"/>
  <c r="I102"/>
  <c r="J102"/>
  <c r="AX102"/>
  <c r="E103"/>
  <c r="F103"/>
  <c r="G103"/>
  <c r="H103"/>
  <c r="AV103"/>
  <c r="I103"/>
  <c r="J103"/>
  <c r="E104"/>
  <c r="F104"/>
  <c r="AT104"/>
  <c r="G104"/>
  <c r="H104"/>
  <c r="AV104"/>
  <c r="I104"/>
  <c r="J104"/>
  <c r="E105"/>
  <c r="F105"/>
  <c r="AT105"/>
  <c r="G105"/>
  <c r="H105"/>
  <c r="AV105"/>
  <c r="I105"/>
  <c r="J105"/>
  <c r="E106"/>
  <c r="F106"/>
  <c r="AT106"/>
  <c r="G106"/>
  <c r="H106"/>
  <c r="AV106"/>
  <c r="I106"/>
  <c r="J106"/>
  <c r="AX106"/>
  <c r="AS106"/>
  <c r="AU106"/>
  <c r="AW106"/>
  <c r="BY106"/>
  <c r="E107"/>
  <c r="AT107"/>
  <c r="G107"/>
  <c r="H107"/>
  <c r="AV107"/>
  <c r="I107"/>
  <c r="J107"/>
  <c r="E7"/>
  <c r="I7"/>
  <c r="H7"/>
  <c r="G7"/>
  <c r="F7"/>
  <c r="B7"/>
  <c r="B9"/>
  <c r="A9"/>
  <c r="D9"/>
  <c r="T9"/>
  <c r="U9"/>
  <c r="BI9"/>
  <c r="V9"/>
  <c r="W9"/>
  <c r="BK9"/>
  <c r="X9"/>
  <c r="Y9"/>
  <c r="BM9"/>
  <c r="Z9"/>
  <c r="AF9"/>
  <c r="AG9"/>
  <c r="AH9"/>
  <c r="BV9"/>
  <c r="BT9"/>
  <c r="BU9"/>
  <c r="CD9"/>
  <c r="B10"/>
  <c r="A10"/>
  <c r="D10"/>
  <c r="T10"/>
  <c r="U10"/>
  <c r="V10"/>
  <c r="W10"/>
  <c r="X10"/>
  <c r="Y10"/>
  <c r="Z10"/>
  <c r="AF10"/>
  <c r="AG10"/>
  <c r="BU10"/>
  <c r="AH10"/>
  <c r="B11"/>
  <c r="A11"/>
  <c r="D11"/>
  <c r="AR11"/>
  <c r="BX11"/>
  <c r="T11"/>
  <c r="BH11"/>
  <c r="U11"/>
  <c r="V11"/>
  <c r="BJ11"/>
  <c r="W11"/>
  <c r="X11"/>
  <c r="BL11"/>
  <c r="Y11"/>
  <c r="Z11"/>
  <c r="BN11"/>
  <c r="AF11"/>
  <c r="AG11"/>
  <c r="AH11"/>
  <c r="B12"/>
  <c r="D12"/>
  <c r="T12"/>
  <c r="BH12"/>
  <c r="U12"/>
  <c r="BI12"/>
  <c r="V12"/>
  <c r="BJ12"/>
  <c r="W12"/>
  <c r="BK12"/>
  <c r="CA12"/>
  <c r="X12"/>
  <c r="Y12"/>
  <c r="BM12"/>
  <c r="Z12"/>
  <c r="AF12"/>
  <c r="AG12"/>
  <c r="AH12"/>
  <c r="B13"/>
  <c r="A13"/>
  <c r="D13"/>
  <c r="T13"/>
  <c r="BH13"/>
  <c r="U13"/>
  <c r="V13"/>
  <c r="BJ13"/>
  <c r="W13"/>
  <c r="BK13"/>
  <c r="X13"/>
  <c r="BL13"/>
  <c r="Y13"/>
  <c r="Z13"/>
  <c r="BN13"/>
  <c r="AF13"/>
  <c r="BT13"/>
  <c r="AG13"/>
  <c r="AH13"/>
  <c r="B14"/>
  <c r="A14"/>
  <c r="D14"/>
  <c r="AR14"/>
  <c r="BX14"/>
  <c r="T14"/>
  <c r="U14"/>
  <c r="BI14"/>
  <c r="V14"/>
  <c r="W14"/>
  <c r="X14"/>
  <c r="Y14"/>
  <c r="BM14"/>
  <c r="Z14"/>
  <c r="AF14"/>
  <c r="BT14"/>
  <c r="AG14"/>
  <c r="AH14"/>
  <c r="BV14"/>
  <c r="B15"/>
  <c r="A15"/>
  <c r="D15"/>
  <c r="AT15"/>
  <c r="T15"/>
  <c r="U15"/>
  <c r="BI15"/>
  <c r="V15"/>
  <c r="W15"/>
  <c r="BK15"/>
  <c r="X15"/>
  <c r="Y15"/>
  <c r="BM15"/>
  <c r="Z15"/>
  <c r="AF15"/>
  <c r="AG15"/>
  <c r="AH15"/>
  <c r="B16"/>
  <c r="A16"/>
  <c r="D16"/>
  <c r="AR16"/>
  <c r="BX16"/>
  <c r="T16"/>
  <c r="BH16"/>
  <c r="U16"/>
  <c r="BI16"/>
  <c r="V16"/>
  <c r="BJ16"/>
  <c r="W16"/>
  <c r="X16"/>
  <c r="BL16"/>
  <c r="Y16"/>
  <c r="Z16"/>
  <c r="BN16"/>
  <c r="AF16"/>
  <c r="AG16"/>
  <c r="AH16"/>
  <c r="B17"/>
  <c r="A17"/>
  <c r="D17"/>
  <c r="T17"/>
  <c r="U17"/>
  <c r="V17"/>
  <c r="W17"/>
  <c r="X17"/>
  <c r="Y17"/>
  <c r="Z17"/>
  <c r="AF17"/>
  <c r="BT17"/>
  <c r="AG17"/>
  <c r="AH17"/>
  <c r="BV17"/>
  <c r="B18"/>
  <c r="A18"/>
  <c r="D18"/>
  <c r="T18"/>
  <c r="BH18"/>
  <c r="U18"/>
  <c r="V18"/>
  <c r="BJ18"/>
  <c r="W18"/>
  <c r="X18"/>
  <c r="BL18"/>
  <c r="Y18"/>
  <c r="Z18"/>
  <c r="BN18"/>
  <c r="AF18"/>
  <c r="AG18"/>
  <c r="AH18"/>
  <c r="B19"/>
  <c r="A19"/>
  <c r="D19"/>
  <c r="AR19"/>
  <c r="T19"/>
  <c r="U19"/>
  <c r="BI19"/>
  <c r="V19"/>
  <c r="W19"/>
  <c r="X19"/>
  <c r="Y19"/>
  <c r="BM19"/>
  <c r="Z19"/>
  <c r="AF19"/>
  <c r="AG19"/>
  <c r="BU19"/>
  <c r="AH19"/>
  <c r="BV19"/>
  <c r="B20"/>
  <c r="AQ20"/>
  <c r="D20"/>
  <c r="T20"/>
  <c r="U20"/>
  <c r="V20"/>
  <c r="W20"/>
  <c r="BK20"/>
  <c r="X20"/>
  <c r="Y20"/>
  <c r="Z20"/>
  <c r="AF20"/>
  <c r="BT20"/>
  <c r="AG20"/>
  <c r="AH20"/>
  <c r="BV20"/>
  <c r="B21"/>
  <c r="A21"/>
  <c r="D21"/>
  <c r="AR21"/>
  <c r="BX21"/>
  <c r="T21"/>
  <c r="U21"/>
  <c r="V21"/>
  <c r="W21"/>
  <c r="X21"/>
  <c r="Y21"/>
  <c r="Z21"/>
  <c r="AF21"/>
  <c r="AG21"/>
  <c r="BU21"/>
  <c r="AH21"/>
  <c r="B22"/>
  <c r="A22"/>
  <c r="D22"/>
  <c r="T22"/>
  <c r="BH22"/>
  <c r="U22"/>
  <c r="BI22"/>
  <c r="V22"/>
  <c r="W22"/>
  <c r="BK22"/>
  <c r="X22"/>
  <c r="BL22"/>
  <c r="Y22"/>
  <c r="BM22"/>
  <c r="Z22"/>
  <c r="BN22"/>
  <c r="CB22"/>
  <c r="AF22"/>
  <c r="AG22"/>
  <c r="BU22"/>
  <c r="AH22"/>
  <c r="B23"/>
  <c r="A23"/>
  <c r="D23"/>
  <c r="AR23"/>
  <c r="BX23"/>
  <c r="AT23"/>
  <c r="T23"/>
  <c r="U23"/>
  <c r="V23"/>
  <c r="W23"/>
  <c r="X23"/>
  <c r="Y23"/>
  <c r="Z23"/>
  <c r="AF23"/>
  <c r="BT23"/>
  <c r="AG23"/>
  <c r="AH23"/>
  <c r="BV23"/>
  <c r="B24"/>
  <c r="D24"/>
  <c r="AR24"/>
  <c r="BX24"/>
  <c r="T24"/>
  <c r="BH24"/>
  <c r="U24"/>
  <c r="V24"/>
  <c r="W24"/>
  <c r="X24"/>
  <c r="BL24"/>
  <c r="Y24"/>
  <c r="Z24"/>
  <c r="AF24"/>
  <c r="AG24"/>
  <c r="BU24"/>
  <c r="AH24"/>
  <c r="B25"/>
  <c r="A25"/>
  <c r="D25"/>
  <c r="T25"/>
  <c r="U25"/>
  <c r="V25"/>
  <c r="W25"/>
  <c r="BK25"/>
  <c r="X25"/>
  <c r="Y25"/>
  <c r="Z25"/>
  <c r="AF25"/>
  <c r="BT25"/>
  <c r="AG25"/>
  <c r="AH25"/>
  <c r="BV25"/>
  <c r="B26"/>
  <c r="A26"/>
  <c r="D26"/>
  <c r="AR26"/>
  <c r="BX26"/>
  <c r="T26"/>
  <c r="BH26"/>
  <c r="U26"/>
  <c r="V26"/>
  <c r="BJ26"/>
  <c r="W26"/>
  <c r="X26"/>
  <c r="BL26"/>
  <c r="Y26"/>
  <c r="BM26"/>
  <c r="Z26"/>
  <c r="BN26"/>
  <c r="CB26"/>
  <c r="AF26"/>
  <c r="AG26"/>
  <c r="AH26"/>
  <c r="BV26"/>
  <c r="B27"/>
  <c r="A27"/>
  <c r="D27"/>
  <c r="AR27"/>
  <c r="T27"/>
  <c r="U27"/>
  <c r="V27"/>
  <c r="W27"/>
  <c r="X27"/>
  <c r="Y27"/>
  <c r="Z27"/>
  <c r="AF27"/>
  <c r="AG27"/>
  <c r="BU27"/>
  <c r="AH27"/>
  <c r="B28"/>
  <c r="A28"/>
  <c r="D28"/>
  <c r="T28"/>
  <c r="U28"/>
  <c r="V28"/>
  <c r="BJ28"/>
  <c r="W28"/>
  <c r="X28"/>
  <c r="Y28"/>
  <c r="Z28"/>
  <c r="BN28"/>
  <c r="AF28"/>
  <c r="BT28"/>
  <c r="AG28"/>
  <c r="AH28"/>
  <c r="BV28"/>
  <c r="B29"/>
  <c r="D29"/>
  <c r="AR29"/>
  <c r="BX29"/>
  <c r="T29"/>
  <c r="U29"/>
  <c r="BI29"/>
  <c r="V29"/>
  <c r="W29"/>
  <c r="X29"/>
  <c r="Y29"/>
  <c r="BM29"/>
  <c r="Z29"/>
  <c r="AF29"/>
  <c r="AG29"/>
  <c r="BU29"/>
  <c r="AH29"/>
  <c r="BV29"/>
  <c r="B30"/>
  <c r="A30"/>
  <c r="D30"/>
  <c r="T30"/>
  <c r="U30"/>
  <c r="BI30"/>
  <c r="V30"/>
  <c r="W30"/>
  <c r="BK30"/>
  <c r="X30"/>
  <c r="Y30"/>
  <c r="BM30"/>
  <c r="Z30"/>
  <c r="AF30"/>
  <c r="AG30"/>
  <c r="AH30"/>
  <c r="B31"/>
  <c r="A31"/>
  <c r="D31"/>
  <c r="AT31"/>
  <c r="T31"/>
  <c r="U31"/>
  <c r="V31"/>
  <c r="W31"/>
  <c r="X31"/>
  <c r="Y31"/>
  <c r="Z31"/>
  <c r="AF31"/>
  <c r="BT31"/>
  <c r="AG31"/>
  <c r="AH31"/>
  <c r="BV31"/>
  <c r="B32"/>
  <c r="A32"/>
  <c r="D32"/>
  <c r="AR32"/>
  <c r="BX32"/>
  <c r="T32"/>
  <c r="U32"/>
  <c r="V32"/>
  <c r="W32"/>
  <c r="X32"/>
  <c r="Y32"/>
  <c r="Z32"/>
  <c r="AF32"/>
  <c r="AG32"/>
  <c r="BU32"/>
  <c r="AH32"/>
  <c r="B33"/>
  <c r="A33"/>
  <c r="D33"/>
  <c r="T33"/>
  <c r="U33"/>
  <c r="V33"/>
  <c r="BJ33"/>
  <c r="W33"/>
  <c r="X33"/>
  <c r="Y33"/>
  <c r="Z33"/>
  <c r="BN33"/>
  <c r="AF33"/>
  <c r="BT33"/>
  <c r="AG33"/>
  <c r="AH33"/>
  <c r="BV33"/>
  <c r="B34"/>
  <c r="D34"/>
  <c r="AR34"/>
  <c r="BX34"/>
  <c r="T34"/>
  <c r="BH34"/>
  <c r="U34"/>
  <c r="V34"/>
  <c r="BJ34"/>
  <c r="W34"/>
  <c r="X34"/>
  <c r="BL34"/>
  <c r="Y34"/>
  <c r="Z34"/>
  <c r="BN34"/>
  <c r="AF34"/>
  <c r="AG34"/>
  <c r="BU34"/>
  <c r="AH34"/>
  <c r="B35"/>
  <c r="A35"/>
  <c r="D35"/>
  <c r="AR35"/>
  <c r="BX35"/>
  <c r="T35"/>
  <c r="U35"/>
  <c r="V35"/>
  <c r="W35"/>
  <c r="X35"/>
  <c r="Y35"/>
  <c r="Z35"/>
  <c r="AF35"/>
  <c r="BT35"/>
  <c r="AG35"/>
  <c r="BU35"/>
  <c r="AH35"/>
  <c r="B36"/>
  <c r="AQ36"/>
  <c r="D36"/>
  <c r="T36"/>
  <c r="U36"/>
  <c r="BI36"/>
  <c r="BH36"/>
  <c r="V36"/>
  <c r="BJ36"/>
  <c r="W36"/>
  <c r="BK36"/>
  <c r="CA36"/>
  <c r="X36"/>
  <c r="Y36"/>
  <c r="BM36"/>
  <c r="BL36"/>
  <c r="Z36"/>
  <c r="BN36"/>
  <c r="CB36"/>
  <c r="AF36"/>
  <c r="BT36"/>
  <c r="AG36"/>
  <c r="AH36"/>
  <c r="BV36"/>
  <c r="BU36"/>
  <c r="CD36"/>
  <c r="B37"/>
  <c r="A37"/>
  <c r="D37"/>
  <c r="T37"/>
  <c r="BH37"/>
  <c r="U37"/>
  <c r="V37"/>
  <c r="W37"/>
  <c r="X37"/>
  <c r="BL37"/>
  <c r="Y37"/>
  <c r="Z37"/>
  <c r="AF37"/>
  <c r="AG37"/>
  <c r="BU37"/>
  <c r="AH37"/>
  <c r="B38"/>
  <c r="A38"/>
  <c r="D38"/>
  <c r="T38"/>
  <c r="U38"/>
  <c r="BI38"/>
  <c r="V38"/>
  <c r="BJ38"/>
  <c r="W38"/>
  <c r="BK38"/>
  <c r="X38"/>
  <c r="Y38"/>
  <c r="BM38"/>
  <c r="Z38"/>
  <c r="AF38"/>
  <c r="AG38"/>
  <c r="AH38"/>
  <c r="B39"/>
  <c r="A39"/>
  <c r="D39"/>
  <c r="AT39"/>
  <c r="T39"/>
  <c r="BH39"/>
  <c r="U39"/>
  <c r="V39"/>
  <c r="W39"/>
  <c r="X39"/>
  <c r="BL39"/>
  <c r="Y39"/>
  <c r="Z39"/>
  <c r="AF39"/>
  <c r="BT39"/>
  <c r="AG39"/>
  <c r="BU39"/>
  <c r="AH39"/>
  <c r="BV39"/>
  <c r="CD39"/>
  <c r="B40"/>
  <c r="A40"/>
  <c r="D40"/>
  <c r="T40"/>
  <c r="U40"/>
  <c r="V40"/>
  <c r="W40"/>
  <c r="X40"/>
  <c r="Y40"/>
  <c r="Z40"/>
  <c r="AF40"/>
  <c r="AG40"/>
  <c r="BU40"/>
  <c r="AH40"/>
  <c r="B41"/>
  <c r="A41"/>
  <c r="D41"/>
  <c r="T41"/>
  <c r="U41"/>
  <c r="BI41"/>
  <c r="V41"/>
  <c r="W41"/>
  <c r="BK41"/>
  <c r="X41"/>
  <c r="Y41"/>
  <c r="BM41"/>
  <c r="Z41"/>
  <c r="AF41"/>
  <c r="AG41"/>
  <c r="AH41"/>
  <c r="BV41"/>
  <c r="B42"/>
  <c r="A42"/>
  <c r="D42"/>
  <c r="T42"/>
  <c r="U42"/>
  <c r="V42"/>
  <c r="W42"/>
  <c r="X42"/>
  <c r="Y42"/>
  <c r="Z42"/>
  <c r="AF42"/>
  <c r="AG42"/>
  <c r="BU42"/>
  <c r="AH42"/>
  <c r="B43"/>
  <c r="A43"/>
  <c r="D43"/>
  <c r="AR43"/>
  <c r="BX43"/>
  <c r="T43"/>
  <c r="BH43"/>
  <c r="U43"/>
  <c r="V43"/>
  <c r="BJ43"/>
  <c r="W43"/>
  <c r="X43"/>
  <c r="BL43"/>
  <c r="Y43"/>
  <c r="Z43"/>
  <c r="BN43"/>
  <c r="AF43"/>
  <c r="AG43"/>
  <c r="AH43"/>
  <c r="B44"/>
  <c r="D44"/>
  <c r="T44"/>
  <c r="BH44"/>
  <c r="U44"/>
  <c r="BI44"/>
  <c r="V44"/>
  <c r="W44"/>
  <c r="BK44"/>
  <c r="X44"/>
  <c r="Y44"/>
  <c r="BM44"/>
  <c r="Z44"/>
  <c r="AF44"/>
  <c r="AG44"/>
  <c r="AH44"/>
  <c r="B45"/>
  <c r="A45"/>
  <c r="D45"/>
  <c r="T45"/>
  <c r="U45"/>
  <c r="V45"/>
  <c r="W45"/>
  <c r="BK45"/>
  <c r="X45"/>
  <c r="Y45"/>
  <c r="Z45"/>
  <c r="AF45"/>
  <c r="BT45"/>
  <c r="AG45"/>
  <c r="BU45"/>
  <c r="AH45"/>
  <c r="B46"/>
  <c r="A46"/>
  <c r="D46"/>
  <c r="T46"/>
  <c r="U46"/>
  <c r="BI46"/>
  <c r="V46"/>
  <c r="W46"/>
  <c r="BK46"/>
  <c r="X46"/>
  <c r="Y46"/>
  <c r="BM46"/>
  <c r="Z46"/>
  <c r="AF46"/>
  <c r="AG46"/>
  <c r="AH46"/>
  <c r="B47"/>
  <c r="A47"/>
  <c r="D47"/>
  <c r="AT47"/>
  <c r="T47"/>
  <c r="U47"/>
  <c r="V47"/>
  <c r="W47"/>
  <c r="X47"/>
  <c r="Y47"/>
  <c r="Z47"/>
  <c r="AF47"/>
  <c r="BT47"/>
  <c r="AG47"/>
  <c r="BU47"/>
  <c r="AH47"/>
  <c r="BV47"/>
  <c r="CD47"/>
  <c r="B48"/>
  <c r="A48"/>
  <c r="D48"/>
  <c r="AR48"/>
  <c r="BX48"/>
  <c r="T48"/>
  <c r="U48"/>
  <c r="BI48"/>
  <c r="V48"/>
  <c r="W48"/>
  <c r="X48"/>
  <c r="Y48"/>
  <c r="BM48"/>
  <c r="Z48"/>
  <c r="AF48"/>
  <c r="AG48"/>
  <c r="BU48"/>
  <c r="AH48"/>
  <c r="B49"/>
  <c r="A49"/>
  <c r="D49"/>
  <c r="T49"/>
  <c r="U49"/>
  <c r="BI49"/>
  <c r="V49"/>
  <c r="W49"/>
  <c r="BK49"/>
  <c r="X49"/>
  <c r="BL49"/>
  <c r="Y49"/>
  <c r="BM49"/>
  <c r="Z49"/>
  <c r="BN49"/>
  <c r="CB49"/>
  <c r="AF49"/>
  <c r="AG49"/>
  <c r="BU49"/>
  <c r="AH49"/>
  <c r="B50"/>
  <c r="A50"/>
  <c r="D50"/>
  <c r="AR50"/>
  <c r="BX50"/>
  <c r="T50"/>
  <c r="U50"/>
  <c r="V50"/>
  <c r="BJ50"/>
  <c r="BH50"/>
  <c r="BI50"/>
  <c r="W50"/>
  <c r="BK50"/>
  <c r="CA50"/>
  <c r="X50"/>
  <c r="Y50"/>
  <c r="Z50"/>
  <c r="BN50"/>
  <c r="AF50"/>
  <c r="AG50"/>
  <c r="BU50"/>
  <c r="AH50"/>
  <c r="B51"/>
  <c r="A51"/>
  <c r="D51"/>
  <c r="T51"/>
  <c r="BH51"/>
  <c r="U51"/>
  <c r="BI51"/>
  <c r="V51"/>
  <c r="BJ51"/>
  <c r="W51"/>
  <c r="X51"/>
  <c r="BL51"/>
  <c r="Y51"/>
  <c r="BM51"/>
  <c r="Z51"/>
  <c r="BN51"/>
  <c r="AF51"/>
  <c r="AG51"/>
  <c r="AH51"/>
  <c r="BV51"/>
  <c r="B52"/>
  <c r="A52"/>
  <c r="D52"/>
  <c r="AT52"/>
  <c r="T52"/>
  <c r="U52"/>
  <c r="BI52"/>
  <c r="V52"/>
  <c r="W52"/>
  <c r="BK52"/>
  <c r="X52"/>
  <c r="Y52"/>
  <c r="BM52"/>
  <c r="Z52"/>
  <c r="AF52"/>
  <c r="BT52"/>
  <c r="AG52"/>
  <c r="AH52"/>
  <c r="B53"/>
  <c r="A53"/>
  <c r="D53"/>
  <c r="AR53"/>
  <c r="BX53"/>
  <c r="T53"/>
  <c r="U53"/>
  <c r="V53"/>
  <c r="BJ53"/>
  <c r="W53"/>
  <c r="X53"/>
  <c r="Y53"/>
  <c r="Z53"/>
  <c r="BN53"/>
  <c r="AF53"/>
  <c r="AG53"/>
  <c r="BU53"/>
  <c r="AH53"/>
  <c r="B54"/>
  <c r="A54"/>
  <c r="D54"/>
  <c r="T54"/>
  <c r="U54"/>
  <c r="BI54"/>
  <c r="V54"/>
  <c r="W54"/>
  <c r="BK54"/>
  <c r="X54"/>
  <c r="BL54"/>
  <c r="Y54"/>
  <c r="BM54"/>
  <c r="Z54"/>
  <c r="AF54"/>
  <c r="AG54"/>
  <c r="BU54"/>
  <c r="AH54"/>
  <c r="B55"/>
  <c r="A55"/>
  <c r="D55"/>
  <c r="AR55"/>
  <c r="BX55"/>
  <c r="AT55"/>
  <c r="T55"/>
  <c r="U55"/>
  <c r="V55"/>
  <c r="W55"/>
  <c r="X55"/>
  <c r="Y55"/>
  <c r="Z55"/>
  <c r="AF55"/>
  <c r="BT55"/>
  <c r="AG55"/>
  <c r="AH55"/>
  <c r="BV55"/>
  <c r="B56"/>
  <c r="D56"/>
  <c r="AR56"/>
  <c r="BX56"/>
  <c r="T56"/>
  <c r="BH56"/>
  <c r="U56"/>
  <c r="V56"/>
  <c r="W56"/>
  <c r="X56"/>
  <c r="BL56"/>
  <c r="Y56"/>
  <c r="Z56"/>
  <c r="AF56"/>
  <c r="AG56"/>
  <c r="BU56"/>
  <c r="AH56"/>
  <c r="B57"/>
  <c r="A57"/>
  <c r="D57"/>
  <c r="T57"/>
  <c r="U57"/>
  <c r="BI57"/>
  <c r="V57"/>
  <c r="W57"/>
  <c r="BK57"/>
  <c r="X57"/>
  <c r="Y57"/>
  <c r="BM57"/>
  <c r="Z57"/>
  <c r="AF57"/>
  <c r="AG57"/>
  <c r="AH57"/>
  <c r="B58"/>
  <c r="A58"/>
  <c r="D58"/>
  <c r="T58"/>
  <c r="U58"/>
  <c r="BI58"/>
  <c r="V58"/>
  <c r="W58"/>
  <c r="X58"/>
  <c r="Y58"/>
  <c r="BM58"/>
  <c r="Z58"/>
  <c r="AF58"/>
  <c r="AG58"/>
  <c r="BU58"/>
  <c r="AH58"/>
  <c r="BV58"/>
  <c r="B59"/>
  <c r="A59"/>
  <c r="D59"/>
  <c r="T59"/>
  <c r="BH59"/>
  <c r="U59"/>
  <c r="V59"/>
  <c r="BJ59"/>
  <c r="W59"/>
  <c r="X59"/>
  <c r="BL59"/>
  <c r="Y59"/>
  <c r="Z59"/>
  <c r="BN59"/>
  <c r="AF59"/>
  <c r="AG59"/>
  <c r="AH59"/>
  <c r="B60"/>
  <c r="A60"/>
  <c r="D60"/>
  <c r="T60"/>
  <c r="U60"/>
  <c r="BI60"/>
  <c r="V60"/>
  <c r="BJ60"/>
  <c r="W60"/>
  <c r="BK60"/>
  <c r="X60"/>
  <c r="Y60"/>
  <c r="BM60"/>
  <c r="Z60"/>
  <c r="AF60"/>
  <c r="AG60"/>
  <c r="AH60"/>
  <c r="B61"/>
  <c r="D61"/>
  <c r="AR61"/>
  <c r="T61"/>
  <c r="U61"/>
  <c r="V61"/>
  <c r="W61"/>
  <c r="X61"/>
  <c r="Y61"/>
  <c r="Z61"/>
  <c r="AF61"/>
  <c r="AG61"/>
  <c r="BU61"/>
  <c r="AH61"/>
  <c r="B62"/>
  <c r="A62"/>
  <c r="D62"/>
  <c r="T62"/>
  <c r="U62"/>
  <c r="BI62"/>
  <c r="V62"/>
  <c r="W62"/>
  <c r="BK62"/>
  <c r="X62"/>
  <c r="Y62"/>
  <c r="BM62"/>
  <c r="Z62"/>
  <c r="AF62"/>
  <c r="BT62"/>
  <c r="AG62"/>
  <c r="AH62"/>
  <c r="B63"/>
  <c r="A63"/>
  <c r="D63"/>
  <c r="AR63"/>
  <c r="BX63"/>
  <c r="AT63"/>
  <c r="T63"/>
  <c r="U63"/>
  <c r="BI63"/>
  <c r="V63"/>
  <c r="W63"/>
  <c r="X63"/>
  <c r="BL63"/>
  <c r="Y63"/>
  <c r="BM63"/>
  <c r="Z63"/>
  <c r="BN63"/>
  <c r="CB63"/>
  <c r="AF63"/>
  <c r="BT63"/>
  <c r="AG63"/>
  <c r="BU63"/>
  <c r="AH63"/>
  <c r="BV63"/>
  <c r="B64"/>
  <c r="A64"/>
  <c r="D64"/>
  <c r="AR64"/>
  <c r="BX64"/>
  <c r="T64"/>
  <c r="U64"/>
  <c r="V64"/>
  <c r="W64"/>
  <c r="BK64"/>
  <c r="X64"/>
  <c r="Y64"/>
  <c r="Z64"/>
  <c r="AF64"/>
  <c r="BT64"/>
  <c r="AG64"/>
  <c r="BU64"/>
  <c r="AH64"/>
  <c r="B65"/>
  <c r="A65"/>
  <c r="D65"/>
  <c r="T65"/>
  <c r="U65"/>
  <c r="BI65"/>
  <c r="V65"/>
  <c r="W65"/>
  <c r="BK65"/>
  <c r="X65"/>
  <c r="Y65"/>
  <c r="BM65"/>
  <c r="Z65"/>
  <c r="BN65"/>
  <c r="AF65"/>
  <c r="AG65"/>
  <c r="AH65"/>
  <c r="BV65"/>
  <c r="B66"/>
  <c r="A66"/>
  <c r="D66"/>
  <c r="T66"/>
  <c r="U66"/>
  <c r="V66"/>
  <c r="W66"/>
  <c r="X66"/>
  <c r="Y66"/>
  <c r="Z66"/>
  <c r="AF66"/>
  <c r="AG66"/>
  <c r="BU66"/>
  <c r="BT66"/>
  <c r="AH66"/>
  <c r="BV66"/>
  <c r="CD66"/>
  <c r="B67"/>
  <c r="A67"/>
  <c r="D67"/>
  <c r="T67"/>
  <c r="BH67"/>
  <c r="U67"/>
  <c r="V67"/>
  <c r="BJ67"/>
  <c r="W67"/>
  <c r="BK67"/>
  <c r="X67"/>
  <c r="BL67"/>
  <c r="Y67"/>
  <c r="Z67"/>
  <c r="BN67"/>
  <c r="AF67"/>
  <c r="BT67"/>
  <c r="AG67"/>
  <c r="AH67"/>
  <c r="B68"/>
  <c r="A68"/>
  <c r="D68"/>
  <c r="T68"/>
  <c r="BH68"/>
  <c r="U68"/>
  <c r="BI68"/>
  <c r="V68"/>
  <c r="W68"/>
  <c r="BK68"/>
  <c r="X68"/>
  <c r="Y68"/>
  <c r="BM68"/>
  <c r="Z68"/>
  <c r="AF68"/>
  <c r="AG68"/>
  <c r="AH68"/>
  <c r="B69"/>
  <c r="A69"/>
  <c r="D69"/>
  <c r="T69"/>
  <c r="BH69"/>
  <c r="U69"/>
  <c r="V69"/>
  <c r="W69"/>
  <c r="BK69"/>
  <c r="X69"/>
  <c r="BL69"/>
  <c r="Y69"/>
  <c r="Z69"/>
  <c r="AF69"/>
  <c r="BT69"/>
  <c r="AG69"/>
  <c r="BU69"/>
  <c r="AH69"/>
  <c r="B70"/>
  <c r="A70"/>
  <c r="D70"/>
  <c r="T70"/>
  <c r="U70"/>
  <c r="BI70"/>
  <c r="V70"/>
  <c r="BJ70"/>
  <c r="W70"/>
  <c r="BK70"/>
  <c r="X70"/>
  <c r="Y70"/>
  <c r="BM70"/>
  <c r="Z70"/>
  <c r="AF70"/>
  <c r="AG70"/>
  <c r="AH70"/>
  <c r="B71"/>
  <c r="A71"/>
  <c r="D71"/>
  <c r="AT71"/>
  <c r="T71"/>
  <c r="BH71"/>
  <c r="U71"/>
  <c r="V71"/>
  <c r="W71"/>
  <c r="X71"/>
  <c r="BL71"/>
  <c r="Y71"/>
  <c r="Z71"/>
  <c r="AF71"/>
  <c r="BT71"/>
  <c r="AG71"/>
  <c r="BU71"/>
  <c r="AH71"/>
  <c r="BV71"/>
  <c r="B72"/>
  <c r="A72"/>
  <c r="D72"/>
  <c r="T72"/>
  <c r="U72"/>
  <c r="V72"/>
  <c r="W72"/>
  <c r="X72"/>
  <c r="Y72"/>
  <c r="Z72"/>
  <c r="AF72"/>
  <c r="AG72"/>
  <c r="BU72"/>
  <c r="AH72"/>
  <c r="B73"/>
  <c r="A73"/>
  <c r="D73"/>
  <c r="T73"/>
  <c r="U73"/>
  <c r="BI73"/>
  <c r="V73"/>
  <c r="W73"/>
  <c r="BK73"/>
  <c r="X73"/>
  <c r="BL73"/>
  <c r="Y73"/>
  <c r="BM73"/>
  <c r="Z73"/>
  <c r="AF73"/>
  <c r="AG73"/>
  <c r="BU73"/>
  <c r="AH73"/>
  <c r="BV73"/>
  <c r="B74"/>
  <c r="A74"/>
  <c r="D74"/>
  <c r="T74"/>
  <c r="BH74"/>
  <c r="U74"/>
  <c r="V74"/>
  <c r="BJ74"/>
  <c r="W74"/>
  <c r="BK74"/>
  <c r="X74"/>
  <c r="BL74"/>
  <c r="Y74"/>
  <c r="Z74"/>
  <c r="AF74"/>
  <c r="BT74"/>
  <c r="AG74"/>
  <c r="BU74"/>
  <c r="AH74"/>
  <c r="B75"/>
  <c r="D75"/>
  <c r="T75"/>
  <c r="BH75"/>
  <c r="U75"/>
  <c r="V75"/>
  <c r="BJ75"/>
  <c r="W75"/>
  <c r="X75"/>
  <c r="BL75"/>
  <c r="Y75"/>
  <c r="BM75"/>
  <c r="Z75"/>
  <c r="BN75"/>
  <c r="AF75"/>
  <c r="AG75"/>
  <c r="AH75"/>
  <c r="BV75"/>
  <c r="B76"/>
  <c r="A76"/>
  <c r="D76"/>
  <c r="T76"/>
  <c r="U76"/>
  <c r="BI76"/>
  <c r="V76"/>
  <c r="W76"/>
  <c r="BK76"/>
  <c r="X76"/>
  <c r="BL76"/>
  <c r="Y76"/>
  <c r="BM76"/>
  <c r="Z76"/>
  <c r="AF76"/>
  <c r="AG76"/>
  <c r="BU76"/>
  <c r="AH76"/>
  <c r="BV76"/>
  <c r="B77"/>
  <c r="A77"/>
  <c r="D77"/>
  <c r="T77"/>
  <c r="U77"/>
  <c r="V77"/>
  <c r="BJ77"/>
  <c r="W77"/>
  <c r="BK77"/>
  <c r="X77"/>
  <c r="Y77"/>
  <c r="Z77"/>
  <c r="BN77"/>
  <c r="AF77"/>
  <c r="AG77"/>
  <c r="BU77"/>
  <c r="AH77"/>
  <c r="B78"/>
  <c r="D78"/>
  <c r="AR78"/>
  <c r="BX78"/>
  <c r="T78"/>
  <c r="BH78"/>
  <c r="U78"/>
  <c r="BI78"/>
  <c r="V78"/>
  <c r="W78"/>
  <c r="BK78"/>
  <c r="X78"/>
  <c r="Y78"/>
  <c r="BM78"/>
  <c r="BL78"/>
  <c r="Z78"/>
  <c r="BN78"/>
  <c r="CB78"/>
  <c r="AF78"/>
  <c r="AG78"/>
  <c r="AH78"/>
  <c r="B79"/>
  <c r="A79"/>
  <c r="D79"/>
  <c r="AR79"/>
  <c r="BX79"/>
  <c r="AT79"/>
  <c r="T79"/>
  <c r="U79"/>
  <c r="V79"/>
  <c r="W79"/>
  <c r="BK79"/>
  <c r="X79"/>
  <c r="Y79"/>
  <c r="Z79"/>
  <c r="AF79"/>
  <c r="BT79"/>
  <c r="AG79"/>
  <c r="AH79"/>
  <c r="BV79"/>
  <c r="B80"/>
  <c r="A80"/>
  <c r="D80"/>
  <c r="AR80"/>
  <c r="BX80"/>
  <c r="T80"/>
  <c r="U80"/>
  <c r="BI80"/>
  <c r="V80"/>
  <c r="BJ80"/>
  <c r="W80"/>
  <c r="X80"/>
  <c r="BL80"/>
  <c r="Y80"/>
  <c r="Z80"/>
  <c r="BN80"/>
  <c r="AF80"/>
  <c r="AG80"/>
  <c r="BU80"/>
  <c r="AH80"/>
  <c r="BV80"/>
  <c r="B81"/>
  <c r="D81"/>
  <c r="T81"/>
  <c r="BH81"/>
  <c r="U81"/>
  <c r="BI81"/>
  <c r="V81"/>
  <c r="W81"/>
  <c r="BK81"/>
  <c r="X81"/>
  <c r="Y81"/>
  <c r="BM81"/>
  <c r="Z81"/>
  <c r="AF81"/>
  <c r="AG81"/>
  <c r="BU81"/>
  <c r="AH81"/>
  <c r="BV81"/>
  <c r="B82"/>
  <c r="A82"/>
  <c r="D82"/>
  <c r="T82"/>
  <c r="U82"/>
  <c r="BI82"/>
  <c r="V82"/>
  <c r="BJ82"/>
  <c r="W82"/>
  <c r="X82"/>
  <c r="Y82"/>
  <c r="BM82"/>
  <c r="Z82"/>
  <c r="BN82"/>
  <c r="BL82"/>
  <c r="CB82"/>
  <c r="AF82"/>
  <c r="AG82"/>
  <c r="BU82"/>
  <c r="AH82"/>
  <c r="BV82"/>
  <c r="B83"/>
  <c r="D83"/>
  <c r="T83"/>
  <c r="BH83"/>
  <c r="U83"/>
  <c r="V83"/>
  <c r="BJ83"/>
  <c r="W83"/>
  <c r="X83"/>
  <c r="BL83"/>
  <c r="Y83"/>
  <c r="BM83"/>
  <c r="Z83"/>
  <c r="BN83"/>
  <c r="AF83"/>
  <c r="AG83"/>
  <c r="AH83"/>
  <c r="BV83"/>
  <c r="B84"/>
  <c r="A84"/>
  <c r="D84"/>
  <c r="AT84"/>
  <c r="T84"/>
  <c r="U84"/>
  <c r="BI84"/>
  <c r="V84"/>
  <c r="W84"/>
  <c r="BK84"/>
  <c r="X84"/>
  <c r="Y84"/>
  <c r="BM84"/>
  <c r="Z84"/>
  <c r="BN84"/>
  <c r="AF84"/>
  <c r="AG84"/>
  <c r="AH84"/>
  <c r="B85"/>
  <c r="A85"/>
  <c r="D85"/>
  <c r="AR85"/>
  <c r="BX85"/>
  <c r="T85"/>
  <c r="U85"/>
  <c r="V85"/>
  <c r="BJ85"/>
  <c r="W85"/>
  <c r="X85"/>
  <c r="Y85"/>
  <c r="Z85"/>
  <c r="BN85"/>
  <c r="AF85"/>
  <c r="AG85"/>
  <c r="BU85"/>
  <c r="AH85"/>
  <c r="B86"/>
  <c r="D86"/>
  <c r="AR86"/>
  <c r="BX86"/>
  <c r="T86"/>
  <c r="U86"/>
  <c r="V86"/>
  <c r="W86"/>
  <c r="X86"/>
  <c r="Y86"/>
  <c r="Z86"/>
  <c r="AF86"/>
  <c r="AG86"/>
  <c r="BU86"/>
  <c r="AH86"/>
  <c r="B87"/>
  <c r="A87"/>
  <c r="D87"/>
  <c r="AT87"/>
  <c r="T87"/>
  <c r="U87"/>
  <c r="BI87"/>
  <c r="V87"/>
  <c r="BJ87"/>
  <c r="W87"/>
  <c r="X87"/>
  <c r="Y87"/>
  <c r="BM87"/>
  <c r="Z87"/>
  <c r="BN87"/>
  <c r="AF87"/>
  <c r="BT87"/>
  <c r="AG87"/>
  <c r="AH87"/>
  <c r="BV87"/>
  <c r="B88"/>
  <c r="D88"/>
  <c r="AR88"/>
  <c r="BX88"/>
  <c r="T88"/>
  <c r="BH88"/>
  <c r="U88"/>
  <c r="V88"/>
  <c r="W88"/>
  <c r="X88"/>
  <c r="BL88"/>
  <c r="Y88"/>
  <c r="Z88"/>
  <c r="AF88"/>
  <c r="BT88"/>
  <c r="AG88"/>
  <c r="BU88"/>
  <c r="AH88"/>
  <c r="B89"/>
  <c r="D89"/>
  <c r="T89"/>
  <c r="U89"/>
  <c r="BI89"/>
  <c r="V89"/>
  <c r="W89"/>
  <c r="BK89"/>
  <c r="X89"/>
  <c r="Y89"/>
  <c r="BM89"/>
  <c r="Z89"/>
  <c r="BN89"/>
  <c r="AF89"/>
  <c r="BT89"/>
  <c r="AG89"/>
  <c r="AH89"/>
  <c r="B90"/>
  <c r="AQ90"/>
  <c r="A90"/>
  <c r="D90"/>
  <c r="T90"/>
  <c r="BH90"/>
  <c r="U90"/>
  <c r="V90"/>
  <c r="W90"/>
  <c r="X90"/>
  <c r="BL90"/>
  <c r="Y90"/>
  <c r="Z90"/>
  <c r="AF90"/>
  <c r="AG90"/>
  <c r="BU90"/>
  <c r="AH90"/>
  <c r="B91"/>
  <c r="D91"/>
  <c r="T91"/>
  <c r="BH91"/>
  <c r="U91"/>
  <c r="V91"/>
  <c r="BJ91"/>
  <c r="W91"/>
  <c r="BK91"/>
  <c r="X91"/>
  <c r="BL91"/>
  <c r="Y91"/>
  <c r="BM91"/>
  <c r="Z91"/>
  <c r="BN91"/>
  <c r="CB91"/>
  <c r="AF91"/>
  <c r="AG91"/>
  <c r="BU91"/>
  <c r="AH91"/>
  <c r="B92"/>
  <c r="A92"/>
  <c r="D92"/>
  <c r="T92"/>
  <c r="U92"/>
  <c r="BI92"/>
  <c r="V92"/>
  <c r="W92"/>
  <c r="BK92"/>
  <c r="X92"/>
  <c r="Y92"/>
  <c r="BM92"/>
  <c r="Z92"/>
  <c r="BN92"/>
  <c r="AF92"/>
  <c r="AG92"/>
  <c r="AH92"/>
  <c r="BV92"/>
  <c r="B93"/>
  <c r="D93"/>
  <c r="AR93"/>
  <c r="T93"/>
  <c r="U93"/>
  <c r="V93"/>
  <c r="BJ93"/>
  <c r="W93"/>
  <c r="X93"/>
  <c r="BL93"/>
  <c r="Y93"/>
  <c r="Z93"/>
  <c r="BN93"/>
  <c r="AF93"/>
  <c r="AG93"/>
  <c r="BU93"/>
  <c r="AH93"/>
  <c r="BV93"/>
  <c r="B94"/>
  <c r="D94"/>
  <c r="T94"/>
  <c r="U94"/>
  <c r="BI94"/>
  <c r="V94"/>
  <c r="W94"/>
  <c r="BK94"/>
  <c r="X94"/>
  <c r="Y94"/>
  <c r="BM94"/>
  <c r="Z94"/>
  <c r="BN94"/>
  <c r="AF94"/>
  <c r="AG94"/>
  <c r="AH94"/>
  <c r="B95"/>
  <c r="A95"/>
  <c r="D95"/>
  <c r="AT95"/>
  <c r="T95"/>
  <c r="U95"/>
  <c r="BI95"/>
  <c r="V95"/>
  <c r="W95"/>
  <c r="X95"/>
  <c r="Y95"/>
  <c r="BM95"/>
  <c r="Z95"/>
  <c r="AF95"/>
  <c r="BT95"/>
  <c r="AG95"/>
  <c r="BU95"/>
  <c r="AH95"/>
  <c r="BV95"/>
  <c r="B96"/>
  <c r="A96"/>
  <c r="D96"/>
  <c r="AR96"/>
  <c r="BX96"/>
  <c r="T96"/>
  <c r="U96"/>
  <c r="V96"/>
  <c r="BJ96"/>
  <c r="W96"/>
  <c r="BK96"/>
  <c r="X96"/>
  <c r="Y96"/>
  <c r="Z96"/>
  <c r="BN96"/>
  <c r="AF96"/>
  <c r="AG96"/>
  <c r="BU96"/>
  <c r="AH96"/>
  <c r="B97"/>
  <c r="A97"/>
  <c r="D97"/>
  <c r="T97"/>
  <c r="U97"/>
  <c r="BI97"/>
  <c r="V97"/>
  <c r="W97"/>
  <c r="X97"/>
  <c r="Y97"/>
  <c r="BM97"/>
  <c r="Z97"/>
  <c r="AF97"/>
  <c r="AG97"/>
  <c r="AH97"/>
  <c r="B98"/>
  <c r="A98"/>
  <c r="D98"/>
  <c r="AR98"/>
  <c r="BX98"/>
  <c r="T98"/>
  <c r="BH98"/>
  <c r="U98"/>
  <c r="V98"/>
  <c r="W98"/>
  <c r="X98"/>
  <c r="BL98"/>
  <c r="Y98"/>
  <c r="Z98"/>
  <c r="AF98"/>
  <c r="AG98"/>
  <c r="BU98"/>
  <c r="AH98"/>
  <c r="B99"/>
  <c r="A99"/>
  <c r="D99"/>
  <c r="AR99"/>
  <c r="BX99"/>
  <c r="T99"/>
  <c r="U99"/>
  <c r="V99"/>
  <c r="W99"/>
  <c r="BK99"/>
  <c r="X99"/>
  <c r="BL99"/>
  <c r="Y99"/>
  <c r="Z99"/>
  <c r="BN99"/>
  <c r="AF99"/>
  <c r="AG99"/>
  <c r="BU99"/>
  <c r="AH99"/>
  <c r="B100"/>
  <c r="D100"/>
  <c r="T100"/>
  <c r="BH100"/>
  <c r="U100"/>
  <c r="BI100"/>
  <c r="V100"/>
  <c r="W100"/>
  <c r="X100"/>
  <c r="BL100"/>
  <c r="Y100"/>
  <c r="BM100"/>
  <c r="Z100"/>
  <c r="BN100"/>
  <c r="CB100"/>
  <c r="AF100"/>
  <c r="AG100"/>
  <c r="BU100"/>
  <c r="AH100"/>
  <c r="BV100"/>
  <c r="B101"/>
  <c r="A101"/>
  <c r="D101"/>
  <c r="T101"/>
  <c r="BH101"/>
  <c r="U101"/>
  <c r="V101"/>
  <c r="W101"/>
  <c r="BK101"/>
  <c r="X101"/>
  <c r="BL101"/>
  <c r="Y101"/>
  <c r="Z101"/>
  <c r="AF101"/>
  <c r="BT101"/>
  <c r="AG101"/>
  <c r="BU101"/>
  <c r="AH101"/>
  <c r="B102"/>
  <c r="A102"/>
  <c r="D102"/>
  <c r="T102"/>
  <c r="U102"/>
  <c r="BI102"/>
  <c r="V102"/>
  <c r="BJ102"/>
  <c r="W102"/>
  <c r="X102"/>
  <c r="Y102"/>
  <c r="BM102"/>
  <c r="Z102"/>
  <c r="BN102"/>
  <c r="AF102"/>
  <c r="AG102"/>
  <c r="AH102"/>
  <c r="BV102"/>
  <c r="B103"/>
  <c r="A103"/>
  <c r="D103"/>
  <c r="AT103"/>
  <c r="T103"/>
  <c r="U103"/>
  <c r="BI103"/>
  <c r="V103"/>
  <c r="W103"/>
  <c r="BK103"/>
  <c r="X103"/>
  <c r="Y103"/>
  <c r="BM103"/>
  <c r="Z103"/>
  <c r="AF103"/>
  <c r="BT103"/>
  <c r="AG103"/>
  <c r="AH103"/>
  <c r="B104"/>
  <c r="A104"/>
  <c r="D104"/>
  <c r="T104"/>
  <c r="U104"/>
  <c r="BI104"/>
  <c r="V104"/>
  <c r="BJ104"/>
  <c r="W104"/>
  <c r="X104"/>
  <c r="Y104"/>
  <c r="BM104"/>
  <c r="Z104"/>
  <c r="BN104"/>
  <c r="AF104"/>
  <c r="AG104"/>
  <c r="AH104"/>
  <c r="BV104"/>
  <c r="B105"/>
  <c r="D105"/>
  <c r="T105"/>
  <c r="BH105"/>
  <c r="U105"/>
  <c r="BI105"/>
  <c r="V105"/>
  <c r="W105"/>
  <c r="X105"/>
  <c r="BL105"/>
  <c r="Y105"/>
  <c r="BM105"/>
  <c r="Z105"/>
  <c r="BN105"/>
  <c r="CB105"/>
  <c r="AF105"/>
  <c r="AG105"/>
  <c r="BU105"/>
  <c r="AH105"/>
  <c r="BV105"/>
  <c r="B106"/>
  <c r="A106"/>
  <c r="D106"/>
  <c r="T106"/>
  <c r="U106"/>
  <c r="V106"/>
  <c r="W106"/>
  <c r="BK106"/>
  <c r="X106"/>
  <c r="Y106"/>
  <c r="Z106"/>
  <c r="AF106"/>
  <c r="BT106"/>
  <c r="AG106"/>
  <c r="AH106"/>
  <c r="B107"/>
  <c r="D107"/>
  <c r="AR107"/>
  <c r="BX107"/>
  <c r="T107"/>
  <c r="U107"/>
  <c r="V107"/>
  <c r="W107"/>
  <c r="X107"/>
  <c r="Y107"/>
  <c r="Z107"/>
  <c r="AF107"/>
  <c r="AG107"/>
  <c r="AH107"/>
  <c r="B8"/>
  <c r="A8"/>
  <c r="D8"/>
  <c r="AY8"/>
  <c r="BA8"/>
  <c r="BC8"/>
  <c r="BG8"/>
  <c r="T8"/>
  <c r="BH8"/>
  <c r="U8"/>
  <c r="BI8"/>
  <c r="V8"/>
  <c r="BJ8"/>
  <c r="W8"/>
  <c r="BK8"/>
  <c r="X8"/>
  <c r="Y8"/>
  <c r="BM8"/>
  <c r="Z8"/>
  <c r="BP8"/>
  <c r="BQ8"/>
  <c r="BR8"/>
  <c r="AF8"/>
  <c r="AG8"/>
  <c r="BU8"/>
  <c r="AH8"/>
  <c r="AG7"/>
  <c r="AH7"/>
  <c r="BV7"/>
  <c r="AF7"/>
  <c r="Y7"/>
  <c r="Z7"/>
  <c r="BN7"/>
  <c r="X7"/>
  <c r="BL7"/>
  <c r="V7"/>
  <c r="W7"/>
  <c r="U7"/>
  <c r="BI7"/>
  <c r="BA7"/>
  <c r="BC7"/>
  <c r="T7"/>
  <c r="BH7"/>
  <c r="J7"/>
  <c r="AX7"/>
  <c r="D7"/>
  <c r="A7"/>
  <c r="BU7"/>
  <c r="BN8"/>
  <c r="BT8"/>
  <c r="AQ9"/>
  <c r="AS9"/>
  <c r="AY9"/>
  <c r="AZ9"/>
  <c r="BA9"/>
  <c r="BB9"/>
  <c r="BC9"/>
  <c r="BD9"/>
  <c r="BE9"/>
  <c r="BF9"/>
  <c r="BG9"/>
  <c r="BH9"/>
  <c r="BJ9"/>
  <c r="BL9"/>
  <c r="BN9"/>
  <c r="BO9"/>
  <c r="BP9"/>
  <c r="BQ9"/>
  <c r="BS9"/>
  <c r="AQ10"/>
  <c r="AR10"/>
  <c r="BX10"/>
  <c r="AS10"/>
  <c r="AY10"/>
  <c r="BA10"/>
  <c r="BB10"/>
  <c r="BC10"/>
  <c r="BE10"/>
  <c r="BF10"/>
  <c r="BG10"/>
  <c r="BH10"/>
  <c r="BI10"/>
  <c r="BJ10"/>
  <c r="BK10"/>
  <c r="BL10"/>
  <c r="BM10"/>
  <c r="BN10"/>
  <c r="CB10"/>
  <c r="BO10"/>
  <c r="BP10"/>
  <c r="BR10"/>
  <c r="BS10"/>
  <c r="BT10"/>
  <c r="BV10"/>
  <c r="AS11"/>
  <c r="AX11"/>
  <c r="AZ11"/>
  <c r="BA11"/>
  <c r="BB11"/>
  <c r="BD11"/>
  <c r="BE11"/>
  <c r="BF11"/>
  <c r="BI11"/>
  <c r="BK11"/>
  <c r="BM11"/>
  <c r="BO11"/>
  <c r="BQ11"/>
  <c r="BR11"/>
  <c r="BS11"/>
  <c r="BT11"/>
  <c r="BU11"/>
  <c r="BV11"/>
  <c r="AS12"/>
  <c r="AY12"/>
  <c r="AZ12"/>
  <c r="BA12"/>
  <c r="BC12"/>
  <c r="BD12"/>
  <c r="BE12"/>
  <c r="BG12"/>
  <c r="BL12"/>
  <c r="BN12"/>
  <c r="BP12"/>
  <c r="BQ12"/>
  <c r="BR12"/>
  <c r="BT12"/>
  <c r="BU12"/>
  <c r="BV12"/>
  <c r="AQ13"/>
  <c r="AS13"/>
  <c r="AY13"/>
  <c r="AZ13"/>
  <c r="BB13"/>
  <c r="BC13"/>
  <c r="BD13"/>
  <c r="BF13"/>
  <c r="BG13"/>
  <c r="BI13"/>
  <c r="BM13"/>
  <c r="BO13"/>
  <c r="BP13"/>
  <c r="BQ13"/>
  <c r="BS13"/>
  <c r="BU13"/>
  <c r="BV13"/>
  <c r="AQ14"/>
  <c r="AS14"/>
  <c r="AY14"/>
  <c r="BA14"/>
  <c r="BB14"/>
  <c r="BC14"/>
  <c r="BE14"/>
  <c r="BF14"/>
  <c r="BG14"/>
  <c r="BH14"/>
  <c r="BJ14"/>
  <c r="BK14"/>
  <c r="BL14"/>
  <c r="BN14"/>
  <c r="BO14"/>
  <c r="BP14"/>
  <c r="BR14"/>
  <c r="BS14"/>
  <c r="BU14"/>
  <c r="AQ15"/>
  <c r="AS15"/>
  <c r="AX15"/>
  <c r="AZ15"/>
  <c r="BA15"/>
  <c r="BB15"/>
  <c r="BD15"/>
  <c r="BE15"/>
  <c r="BF15"/>
  <c r="BH15"/>
  <c r="BJ15"/>
  <c r="BL15"/>
  <c r="BN15"/>
  <c r="BO15"/>
  <c r="BQ15"/>
  <c r="BR15"/>
  <c r="BS15"/>
  <c r="BT15"/>
  <c r="BU15"/>
  <c r="BV15"/>
  <c r="AQ16"/>
  <c r="AS16"/>
  <c r="AY16"/>
  <c r="AZ16"/>
  <c r="BA16"/>
  <c r="BC16"/>
  <c r="BD16"/>
  <c r="BE16"/>
  <c r="BG16"/>
  <c r="BK16"/>
  <c r="BM16"/>
  <c r="BP16"/>
  <c r="BQ16"/>
  <c r="BR16"/>
  <c r="BT16"/>
  <c r="BU16"/>
  <c r="BV16"/>
  <c r="AQ17"/>
  <c r="AS17"/>
  <c r="AY17"/>
  <c r="AZ17"/>
  <c r="BB17"/>
  <c r="BC17"/>
  <c r="BD17"/>
  <c r="BF17"/>
  <c r="BG17"/>
  <c r="BH17"/>
  <c r="BI17"/>
  <c r="BJ17"/>
  <c r="BK17"/>
  <c r="BL17"/>
  <c r="BM17"/>
  <c r="BN17"/>
  <c r="BO17"/>
  <c r="BP17"/>
  <c r="BQ17"/>
  <c r="BS17"/>
  <c r="BU17"/>
  <c r="AQ18"/>
  <c r="AS18"/>
  <c r="AY18"/>
  <c r="BA18"/>
  <c r="BB18"/>
  <c r="BC18"/>
  <c r="BE18"/>
  <c r="BF18"/>
  <c r="BG18"/>
  <c r="BI18"/>
  <c r="BK18"/>
  <c r="BM18"/>
  <c r="CB18"/>
  <c r="BO18"/>
  <c r="BP18"/>
  <c r="BR18"/>
  <c r="BS18"/>
  <c r="BT18"/>
  <c r="BU18"/>
  <c r="BV18"/>
  <c r="CD18"/>
  <c r="AQ19"/>
  <c r="BX19"/>
  <c r="AS19"/>
  <c r="AX19"/>
  <c r="AZ19"/>
  <c r="BA19"/>
  <c r="BB19"/>
  <c r="BD19"/>
  <c r="BE19"/>
  <c r="BF19"/>
  <c r="BH19"/>
  <c r="BJ19"/>
  <c r="BK19"/>
  <c r="BL19"/>
  <c r="BN19"/>
  <c r="BO19"/>
  <c r="BQ19"/>
  <c r="BR19"/>
  <c r="BS19"/>
  <c r="BT19"/>
  <c r="AS20"/>
  <c r="AY20"/>
  <c r="AZ20"/>
  <c r="BA20"/>
  <c r="BC20"/>
  <c r="BD20"/>
  <c r="BE20"/>
  <c r="BG20"/>
  <c r="BH20"/>
  <c r="BI20"/>
  <c r="BJ20"/>
  <c r="BL20"/>
  <c r="BM20"/>
  <c r="BN20"/>
  <c r="BP20"/>
  <c r="BQ20"/>
  <c r="BR20"/>
  <c r="BU20"/>
  <c r="AQ21"/>
  <c r="AS21"/>
  <c r="AY21"/>
  <c r="AZ21"/>
  <c r="BB21"/>
  <c r="BC21"/>
  <c r="BD21"/>
  <c r="BF21"/>
  <c r="BG21"/>
  <c r="BH21"/>
  <c r="BI21"/>
  <c r="BJ21"/>
  <c r="BK21"/>
  <c r="BL21"/>
  <c r="BM21"/>
  <c r="BN21"/>
  <c r="BO21"/>
  <c r="BP21"/>
  <c r="BQ21"/>
  <c r="BS21"/>
  <c r="BT21"/>
  <c r="BV21"/>
  <c r="AR22"/>
  <c r="BX22"/>
  <c r="AS22"/>
  <c r="AY22"/>
  <c r="BA22"/>
  <c r="BB22"/>
  <c r="BC22"/>
  <c r="BE22"/>
  <c r="BF22"/>
  <c r="BG22"/>
  <c r="BJ22"/>
  <c r="BO22"/>
  <c r="BP22"/>
  <c r="BR22"/>
  <c r="BS22"/>
  <c r="BT22"/>
  <c r="BV22"/>
  <c r="AQ23"/>
  <c r="AS23"/>
  <c r="AX23"/>
  <c r="AZ23"/>
  <c r="BA23"/>
  <c r="BB23"/>
  <c r="BD23"/>
  <c r="BE23"/>
  <c r="BF23"/>
  <c r="BH23"/>
  <c r="BI23"/>
  <c r="BJ23"/>
  <c r="BK23"/>
  <c r="BL23"/>
  <c r="BM23"/>
  <c r="BN23"/>
  <c r="BO23"/>
  <c r="BQ23"/>
  <c r="BR23"/>
  <c r="BS23"/>
  <c r="BU23"/>
  <c r="AS24"/>
  <c r="AY24"/>
  <c r="AZ24"/>
  <c r="BA24"/>
  <c r="BC24"/>
  <c r="BD24"/>
  <c r="BE24"/>
  <c r="BG24"/>
  <c r="BI24"/>
  <c r="BJ24"/>
  <c r="BK24"/>
  <c r="BM24"/>
  <c r="BN24"/>
  <c r="BP24"/>
  <c r="BQ24"/>
  <c r="BR24"/>
  <c r="BT24"/>
  <c r="BV24"/>
  <c r="AS25"/>
  <c r="AY25"/>
  <c r="AZ25"/>
  <c r="BB25"/>
  <c r="BC25"/>
  <c r="BD25"/>
  <c r="BF25"/>
  <c r="BG25"/>
  <c r="BH25"/>
  <c r="BI25"/>
  <c r="BJ25"/>
  <c r="BL25"/>
  <c r="BM25"/>
  <c r="BN25"/>
  <c r="BO25"/>
  <c r="BP25"/>
  <c r="BQ25"/>
  <c r="BS25"/>
  <c r="BU25"/>
  <c r="AQ26"/>
  <c r="AS26"/>
  <c r="AY26"/>
  <c r="AZ26"/>
  <c r="BA26"/>
  <c r="BB26"/>
  <c r="BC26"/>
  <c r="BD26"/>
  <c r="BE26"/>
  <c r="BF26"/>
  <c r="BG26"/>
  <c r="BI26"/>
  <c r="BK26"/>
  <c r="BO26"/>
  <c r="BP26"/>
  <c r="BQ26"/>
  <c r="BR26"/>
  <c r="BS26"/>
  <c r="BT26"/>
  <c r="BU26"/>
  <c r="CD26"/>
  <c r="AQ27"/>
  <c r="BX27"/>
  <c r="AS27"/>
  <c r="AX27"/>
  <c r="AZ27"/>
  <c r="BA27"/>
  <c r="BB27"/>
  <c r="BD27"/>
  <c r="BE27"/>
  <c r="BF27"/>
  <c r="BH27"/>
  <c r="BI27"/>
  <c r="BJ27"/>
  <c r="BK27"/>
  <c r="BL27"/>
  <c r="BM27"/>
  <c r="BN27"/>
  <c r="BO27"/>
  <c r="BQ27"/>
  <c r="BR27"/>
  <c r="BS27"/>
  <c r="BT27"/>
  <c r="BV27"/>
  <c r="CD27"/>
  <c r="AS28"/>
  <c r="AY28"/>
  <c r="AZ28"/>
  <c r="BA28"/>
  <c r="BC28"/>
  <c r="BD28"/>
  <c r="BE28"/>
  <c r="BG28"/>
  <c r="BH28"/>
  <c r="BI28"/>
  <c r="BK28"/>
  <c r="BL28"/>
  <c r="BM28"/>
  <c r="BP28"/>
  <c r="BQ28"/>
  <c r="BR28"/>
  <c r="BU28"/>
  <c r="AS29"/>
  <c r="AY29"/>
  <c r="AZ29"/>
  <c r="BB29"/>
  <c r="BC29"/>
  <c r="BD29"/>
  <c r="BF29"/>
  <c r="BG29"/>
  <c r="BH29"/>
  <c r="BJ29"/>
  <c r="BK29"/>
  <c r="CA29"/>
  <c r="BL29"/>
  <c r="BN29"/>
  <c r="BO29"/>
  <c r="BP29"/>
  <c r="BQ29"/>
  <c r="BS29"/>
  <c r="BT29"/>
  <c r="CD29"/>
  <c r="AR30"/>
  <c r="BX30"/>
  <c r="AS30"/>
  <c r="AX30"/>
  <c r="AY30"/>
  <c r="BA30"/>
  <c r="BB30"/>
  <c r="BC30"/>
  <c r="BE30"/>
  <c r="BF30"/>
  <c r="BG30"/>
  <c r="BH30"/>
  <c r="BJ30"/>
  <c r="BL30"/>
  <c r="BN30"/>
  <c r="BO30"/>
  <c r="BP30"/>
  <c r="BR30"/>
  <c r="BS30"/>
  <c r="BT30"/>
  <c r="BU30"/>
  <c r="BV30"/>
  <c r="AQ31"/>
  <c r="AR31"/>
  <c r="BX31"/>
  <c r="AS31"/>
  <c r="AX31"/>
  <c r="AZ31"/>
  <c r="BA31"/>
  <c r="BB31"/>
  <c r="BD31"/>
  <c r="BE31"/>
  <c r="BF31"/>
  <c r="BH31"/>
  <c r="BI31"/>
  <c r="BJ31"/>
  <c r="BK31"/>
  <c r="BL31"/>
  <c r="BM31"/>
  <c r="BN31"/>
  <c r="BO31"/>
  <c r="BQ31"/>
  <c r="BR31"/>
  <c r="BS31"/>
  <c r="BU31"/>
  <c r="AQ32"/>
  <c r="AS32"/>
  <c r="AY32"/>
  <c r="AZ32"/>
  <c r="BA32"/>
  <c r="BC32"/>
  <c r="BD32"/>
  <c r="BE32"/>
  <c r="BG32"/>
  <c r="BH32"/>
  <c r="BI32"/>
  <c r="BJ32"/>
  <c r="BK32"/>
  <c r="BL32"/>
  <c r="BM32"/>
  <c r="BN32"/>
  <c r="BP32"/>
  <c r="BQ32"/>
  <c r="BR32"/>
  <c r="BS32"/>
  <c r="BT32"/>
  <c r="BV32"/>
  <c r="AS33"/>
  <c r="AY33"/>
  <c r="AZ33"/>
  <c r="BB33"/>
  <c r="BC33"/>
  <c r="BD33"/>
  <c r="BF33"/>
  <c r="BG33"/>
  <c r="BH33"/>
  <c r="BI33"/>
  <c r="BK33"/>
  <c r="BL33"/>
  <c r="BM33"/>
  <c r="BO33"/>
  <c r="BP33"/>
  <c r="BQ33"/>
  <c r="BS33"/>
  <c r="BU33"/>
  <c r="AS34"/>
  <c r="AY34"/>
  <c r="BA34"/>
  <c r="BB34"/>
  <c r="BC34"/>
  <c r="BE34"/>
  <c r="BF34"/>
  <c r="BG34"/>
  <c r="BI34"/>
  <c r="BK34"/>
  <c r="BM34"/>
  <c r="CB34"/>
  <c r="BO34"/>
  <c r="BP34"/>
  <c r="BR34"/>
  <c r="BS34"/>
  <c r="BT34"/>
  <c r="BV34"/>
  <c r="AQ35"/>
  <c r="AS35"/>
  <c r="AX35"/>
  <c r="AZ35"/>
  <c r="BA35"/>
  <c r="BB35"/>
  <c r="BD35"/>
  <c r="BE35"/>
  <c r="BF35"/>
  <c r="BH35"/>
  <c r="BI35"/>
  <c r="BJ35"/>
  <c r="BK35"/>
  <c r="CA35"/>
  <c r="BL35"/>
  <c r="BM35"/>
  <c r="BN35"/>
  <c r="CB35"/>
  <c r="BO35"/>
  <c r="BQ35"/>
  <c r="BR35"/>
  <c r="BS35"/>
  <c r="BV35"/>
  <c r="AS36"/>
  <c r="AX36"/>
  <c r="AY36"/>
  <c r="AZ36"/>
  <c r="BA36"/>
  <c r="BB36"/>
  <c r="BC36"/>
  <c r="BD36"/>
  <c r="BE36"/>
  <c r="BF36"/>
  <c r="BG36"/>
  <c r="BP36"/>
  <c r="BQ36"/>
  <c r="BR36"/>
  <c r="AQ37"/>
  <c r="AS37"/>
  <c r="AY37"/>
  <c r="AZ37"/>
  <c r="BA37"/>
  <c r="BB37"/>
  <c r="BC37"/>
  <c r="BD37"/>
  <c r="BE37"/>
  <c r="BF37"/>
  <c r="BG37"/>
  <c r="BI37"/>
  <c r="BJ37"/>
  <c r="BK37"/>
  <c r="BM37"/>
  <c r="BN37"/>
  <c r="BO37"/>
  <c r="BP37"/>
  <c r="BQ37"/>
  <c r="BR37"/>
  <c r="BS37"/>
  <c r="BT37"/>
  <c r="BV37"/>
  <c r="AR38"/>
  <c r="BX38"/>
  <c r="AY38"/>
  <c r="BA38"/>
  <c r="BB38"/>
  <c r="BC38"/>
  <c r="BE38"/>
  <c r="BF38"/>
  <c r="BG38"/>
  <c r="BH38"/>
  <c r="BL38"/>
  <c r="BN38"/>
  <c r="CB38"/>
  <c r="BO38"/>
  <c r="BP38"/>
  <c r="BR38"/>
  <c r="BS38"/>
  <c r="BT38"/>
  <c r="BU38"/>
  <c r="BV38"/>
  <c r="CD38"/>
  <c r="AQ39"/>
  <c r="AR39"/>
  <c r="BX39"/>
  <c r="AS39"/>
  <c r="AX39"/>
  <c r="AY39"/>
  <c r="AZ39"/>
  <c r="BA39"/>
  <c r="BB39"/>
  <c r="BC39"/>
  <c r="BD39"/>
  <c r="BE39"/>
  <c r="BF39"/>
  <c r="BG39"/>
  <c r="BI39"/>
  <c r="BJ39"/>
  <c r="BK39"/>
  <c r="BM39"/>
  <c r="BN39"/>
  <c r="BO39"/>
  <c r="BQ39"/>
  <c r="BR39"/>
  <c r="BS39"/>
  <c r="AQ40"/>
  <c r="AS40"/>
  <c r="AX40"/>
  <c r="AY40"/>
  <c r="AZ40"/>
  <c r="BA40"/>
  <c r="BB40"/>
  <c r="BC40"/>
  <c r="BD40"/>
  <c r="BE40"/>
  <c r="BF40"/>
  <c r="BG40"/>
  <c r="BH40"/>
  <c r="BI40"/>
  <c r="BJ40"/>
  <c r="BK40"/>
  <c r="BL40"/>
  <c r="BM40"/>
  <c r="BN40"/>
  <c r="BP40"/>
  <c r="BQ40"/>
  <c r="BR40"/>
  <c r="BT40"/>
  <c r="BV40"/>
  <c r="AS41"/>
  <c r="AX41"/>
  <c r="AY41"/>
  <c r="AZ41"/>
  <c r="BB41"/>
  <c r="BC41"/>
  <c r="BD41"/>
  <c r="BF41"/>
  <c r="BG41"/>
  <c r="BH41"/>
  <c r="BJ41"/>
  <c r="CA41"/>
  <c r="BL41"/>
  <c r="BN41"/>
  <c r="BO41"/>
  <c r="BP41"/>
  <c r="BQ41"/>
  <c r="BS41"/>
  <c r="BT41"/>
  <c r="BU41"/>
  <c r="AQ42"/>
  <c r="AR42"/>
  <c r="BX42"/>
  <c r="AS42"/>
  <c r="AY42"/>
  <c r="AZ42"/>
  <c r="BA42"/>
  <c r="BB42"/>
  <c r="BC42"/>
  <c r="BD42"/>
  <c r="BE42"/>
  <c r="BF42"/>
  <c r="BG42"/>
  <c r="BH42"/>
  <c r="BI42"/>
  <c r="BJ42"/>
  <c r="BK42"/>
  <c r="BL42"/>
  <c r="BM42"/>
  <c r="BN42"/>
  <c r="BO42"/>
  <c r="BP42"/>
  <c r="BR42"/>
  <c r="BS42"/>
  <c r="BT42"/>
  <c r="BV42"/>
  <c r="AS43"/>
  <c r="AX43"/>
  <c r="AZ43"/>
  <c r="BA43"/>
  <c r="BB43"/>
  <c r="BD43"/>
  <c r="BE43"/>
  <c r="BF43"/>
  <c r="BI43"/>
  <c r="BK43"/>
  <c r="BM43"/>
  <c r="BO43"/>
  <c r="BQ43"/>
  <c r="BR43"/>
  <c r="BS43"/>
  <c r="BT43"/>
  <c r="BU43"/>
  <c r="BV43"/>
  <c r="AY44"/>
  <c r="AZ44"/>
  <c r="BA44"/>
  <c r="BB44"/>
  <c r="BC44"/>
  <c r="BD44"/>
  <c r="BE44"/>
  <c r="BF44"/>
  <c r="BG44"/>
  <c r="BJ44"/>
  <c r="BL44"/>
  <c r="BN44"/>
  <c r="BP44"/>
  <c r="BQ44"/>
  <c r="BR44"/>
  <c r="BT44"/>
  <c r="BU44"/>
  <c r="BV44"/>
  <c r="AQ45"/>
  <c r="AS45"/>
  <c r="AX45"/>
  <c r="AY45"/>
  <c r="AZ45"/>
  <c r="BA45"/>
  <c r="BB45"/>
  <c r="BC45"/>
  <c r="BD45"/>
  <c r="BE45"/>
  <c r="BF45"/>
  <c r="BG45"/>
  <c r="BH45"/>
  <c r="BI45"/>
  <c r="BJ45"/>
  <c r="BL45"/>
  <c r="BM45"/>
  <c r="BN45"/>
  <c r="BO45"/>
  <c r="BP45"/>
  <c r="BQ45"/>
  <c r="BR45"/>
  <c r="BS45"/>
  <c r="BV45"/>
  <c r="AR46"/>
  <c r="BX46"/>
  <c r="AS46"/>
  <c r="AY46"/>
  <c r="BA46"/>
  <c r="BB46"/>
  <c r="BC46"/>
  <c r="BE46"/>
  <c r="BF46"/>
  <c r="BG46"/>
  <c r="BH46"/>
  <c r="BJ46"/>
  <c r="BL46"/>
  <c r="BN46"/>
  <c r="BO46"/>
  <c r="BP46"/>
  <c r="BR46"/>
  <c r="BS46"/>
  <c r="BT46"/>
  <c r="BU46"/>
  <c r="BV46"/>
  <c r="CD46"/>
  <c r="AQ47"/>
  <c r="AR47"/>
  <c r="BX47"/>
  <c r="AS47"/>
  <c r="AX47"/>
  <c r="AY47"/>
  <c r="AZ47"/>
  <c r="BA47"/>
  <c r="BB47"/>
  <c r="BC47"/>
  <c r="BD47"/>
  <c r="BE47"/>
  <c r="BF47"/>
  <c r="BG47"/>
  <c r="BH47"/>
  <c r="BI47"/>
  <c r="BJ47"/>
  <c r="BK47"/>
  <c r="BL47"/>
  <c r="BM47"/>
  <c r="BN47"/>
  <c r="BO47"/>
  <c r="BQ47"/>
  <c r="BR47"/>
  <c r="BS47"/>
  <c r="AQ48"/>
  <c r="AS48"/>
  <c r="AX48"/>
  <c r="AY48"/>
  <c r="AZ48"/>
  <c r="BA48"/>
  <c r="BB48"/>
  <c r="BC48"/>
  <c r="BD48"/>
  <c r="BE48"/>
  <c r="BF48"/>
  <c r="BG48"/>
  <c r="BH48"/>
  <c r="BJ48"/>
  <c r="BK48"/>
  <c r="BL48"/>
  <c r="BN48"/>
  <c r="BP48"/>
  <c r="BQ48"/>
  <c r="BR48"/>
  <c r="BT48"/>
  <c r="BV48"/>
  <c r="AS49"/>
  <c r="AX49"/>
  <c r="AY49"/>
  <c r="AZ49"/>
  <c r="BB49"/>
  <c r="BC49"/>
  <c r="BD49"/>
  <c r="BF49"/>
  <c r="BG49"/>
  <c r="BH49"/>
  <c r="BJ49"/>
  <c r="BO49"/>
  <c r="BP49"/>
  <c r="BQ49"/>
  <c r="BS49"/>
  <c r="BT49"/>
  <c r="BV49"/>
  <c r="AQ50"/>
  <c r="AS50"/>
  <c r="AY50"/>
  <c r="BA50"/>
  <c r="BB50"/>
  <c r="BC50"/>
  <c r="BE50"/>
  <c r="BF50"/>
  <c r="BG50"/>
  <c r="BL50"/>
  <c r="BM50"/>
  <c r="BO50"/>
  <c r="BP50"/>
  <c r="BR50"/>
  <c r="BS50"/>
  <c r="BT50"/>
  <c r="BV50"/>
  <c r="AR51"/>
  <c r="BX51"/>
  <c r="AS51"/>
  <c r="AX51"/>
  <c r="AZ51"/>
  <c r="BA51"/>
  <c r="BB51"/>
  <c r="BD51"/>
  <c r="BE51"/>
  <c r="BF51"/>
  <c r="BK51"/>
  <c r="BO51"/>
  <c r="BQ51"/>
  <c r="BR51"/>
  <c r="BS51"/>
  <c r="BT51"/>
  <c r="BU51"/>
  <c r="AQ52"/>
  <c r="AS52"/>
  <c r="AX52"/>
  <c r="AY52"/>
  <c r="AZ52"/>
  <c r="BA52"/>
  <c r="BB52"/>
  <c r="BC52"/>
  <c r="BD52"/>
  <c r="BE52"/>
  <c r="BF52"/>
  <c r="BG52"/>
  <c r="BH52"/>
  <c r="BJ52"/>
  <c r="BL52"/>
  <c r="BN52"/>
  <c r="BP52"/>
  <c r="BQ52"/>
  <c r="BR52"/>
  <c r="BU52"/>
  <c r="BV52"/>
  <c r="AQ53"/>
  <c r="AS53"/>
  <c r="AX53"/>
  <c r="AY53"/>
  <c r="AZ53"/>
  <c r="BA53"/>
  <c r="BB53"/>
  <c r="BC53"/>
  <c r="BD53"/>
  <c r="BE53"/>
  <c r="BF53"/>
  <c r="BG53"/>
  <c r="BH53"/>
  <c r="BI53"/>
  <c r="BK53"/>
  <c r="BL53"/>
  <c r="BM53"/>
  <c r="BO53"/>
  <c r="BP53"/>
  <c r="BQ53"/>
  <c r="BS53"/>
  <c r="BT53"/>
  <c r="BV53"/>
  <c r="AR54"/>
  <c r="BX54"/>
  <c r="AS54"/>
  <c r="AY54"/>
  <c r="AZ54"/>
  <c r="BA54"/>
  <c r="BB54"/>
  <c r="BC54"/>
  <c r="BD54"/>
  <c r="BE54"/>
  <c r="BF54"/>
  <c r="BG54"/>
  <c r="BH54"/>
  <c r="BJ54"/>
  <c r="BN54"/>
  <c r="BO54"/>
  <c r="BP54"/>
  <c r="BR54"/>
  <c r="BS54"/>
  <c r="BT54"/>
  <c r="BV54"/>
  <c r="AQ55"/>
  <c r="AS55"/>
  <c r="AX55"/>
  <c r="AY55"/>
  <c r="AZ55"/>
  <c r="BA55"/>
  <c r="BB55"/>
  <c r="BC55"/>
  <c r="BD55"/>
  <c r="BE55"/>
  <c r="BF55"/>
  <c r="BG55"/>
  <c r="BH55"/>
  <c r="BI55"/>
  <c r="BJ55"/>
  <c r="BK55"/>
  <c r="CA55"/>
  <c r="BL55"/>
  <c r="BM55"/>
  <c r="BN55"/>
  <c r="BO55"/>
  <c r="BQ55"/>
  <c r="BR55"/>
  <c r="BS55"/>
  <c r="BU55"/>
  <c r="AS56"/>
  <c r="AY56"/>
  <c r="AZ56"/>
  <c r="BA56"/>
  <c r="BC56"/>
  <c r="BD56"/>
  <c r="BE56"/>
  <c r="BG56"/>
  <c r="BI56"/>
  <c r="BJ56"/>
  <c r="BK56"/>
  <c r="BM56"/>
  <c r="BN56"/>
  <c r="BP56"/>
  <c r="BQ56"/>
  <c r="BR56"/>
  <c r="BT56"/>
  <c r="BV56"/>
  <c r="AS57"/>
  <c r="AX57"/>
  <c r="AY57"/>
  <c r="AZ57"/>
  <c r="BB57"/>
  <c r="BC57"/>
  <c r="BD57"/>
  <c r="BF57"/>
  <c r="BG57"/>
  <c r="BH57"/>
  <c r="BJ57"/>
  <c r="BL57"/>
  <c r="BN57"/>
  <c r="BO57"/>
  <c r="BP57"/>
  <c r="BQ57"/>
  <c r="BS57"/>
  <c r="BT57"/>
  <c r="BU57"/>
  <c r="BV57"/>
  <c r="CD57"/>
  <c r="AQ58"/>
  <c r="AR58"/>
  <c r="BX58"/>
  <c r="AS58"/>
  <c r="AY58"/>
  <c r="AZ58"/>
  <c r="BA58"/>
  <c r="BB58"/>
  <c r="BC58"/>
  <c r="BD58"/>
  <c r="BE58"/>
  <c r="BF58"/>
  <c r="BG58"/>
  <c r="BH58"/>
  <c r="BJ58"/>
  <c r="BK58"/>
  <c r="CA58"/>
  <c r="BL58"/>
  <c r="BN58"/>
  <c r="CB58"/>
  <c r="BO58"/>
  <c r="BP58"/>
  <c r="BR58"/>
  <c r="BS58"/>
  <c r="BT58"/>
  <c r="CD58"/>
  <c r="AR59"/>
  <c r="BX59"/>
  <c r="AS59"/>
  <c r="AX59"/>
  <c r="AZ59"/>
  <c r="BA59"/>
  <c r="BB59"/>
  <c r="BD59"/>
  <c r="BE59"/>
  <c r="BF59"/>
  <c r="BI59"/>
  <c r="BK59"/>
  <c r="BM59"/>
  <c r="CB59"/>
  <c r="BO59"/>
  <c r="BQ59"/>
  <c r="BR59"/>
  <c r="BS59"/>
  <c r="CC59"/>
  <c r="BT59"/>
  <c r="BU59"/>
  <c r="BV59"/>
  <c r="AQ60"/>
  <c r="AS60"/>
  <c r="AX60"/>
  <c r="AY60"/>
  <c r="AZ60"/>
  <c r="BA60"/>
  <c r="BB60"/>
  <c r="BC60"/>
  <c r="BD60"/>
  <c r="BE60"/>
  <c r="BF60"/>
  <c r="BG60"/>
  <c r="BH60"/>
  <c r="BL60"/>
  <c r="BN60"/>
  <c r="BP60"/>
  <c r="BQ60"/>
  <c r="BR60"/>
  <c r="BT60"/>
  <c r="BU60"/>
  <c r="BV60"/>
  <c r="BX61"/>
  <c r="AS61"/>
  <c r="AX61"/>
  <c r="AY61"/>
  <c r="AZ61"/>
  <c r="BA61"/>
  <c r="BB61"/>
  <c r="BC61"/>
  <c r="BD61"/>
  <c r="BE61"/>
  <c r="BF61"/>
  <c r="BG61"/>
  <c r="BH61"/>
  <c r="BI61"/>
  <c r="BJ61"/>
  <c r="BK61"/>
  <c r="BL61"/>
  <c r="BM61"/>
  <c r="BN61"/>
  <c r="BO61"/>
  <c r="BP61"/>
  <c r="BQ61"/>
  <c r="BR61"/>
  <c r="BS61"/>
  <c r="BT61"/>
  <c r="BV61"/>
  <c r="AR62"/>
  <c r="BX62"/>
  <c r="AS62"/>
  <c r="AY62"/>
  <c r="AZ62"/>
  <c r="BA62"/>
  <c r="BB62"/>
  <c r="BC62"/>
  <c r="BD62"/>
  <c r="BE62"/>
  <c r="BF62"/>
  <c r="BG62"/>
  <c r="BH62"/>
  <c r="BJ62"/>
  <c r="BL62"/>
  <c r="BN62"/>
  <c r="BO62"/>
  <c r="BP62"/>
  <c r="BR62"/>
  <c r="BS62"/>
  <c r="BU62"/>
  <c r="BV62"/>
  <c r="AQ63"/>
  <c r="AS63"/>
  <c r="AX63"/>
  <c r="AY63"/>
  <c r="AZ63"/>
  <c r="BA63"/>
  <c r="BB63"/>
  <c r="BC63"/>
  <c r="BD63"/>
  <c r="BE63"/>
  <c r="BF63"/>
  <c r="BG63"/>
  <c r="BH63"/>
  <c r="BJ63"/>
  <c r="BK63"/>
  <c r="BO63"/>
  <c r="BQ63"/>
  <c r="BR63"/>
  <c r="BS63"/>
  <c r="AQ64"/>
  <c r="AS64"/>
  <c r="AX64"/>
  <c r="AY64"/>
  <c r="AZ64"/>
  <c r="BA64"/>
  <c r="BB64"/>
  <c r="BC64"/>
  <c r="BD64"/>
  <c r="BE64"/>
  <c r="BF64"/>
  <c r="BG64"/>
  <c r="BH64"/>
  <c r="BI64"/>
  <c r="BJ64"/>
  <c r="BL64"/>
  <c r="BM64"/>
  <c r="BN64"/>
  <c r="BP64"/>
  <c r="BQ64"/>
  <c r="BR64"/>
  <c r="BV64"/>
  <c r="AS65"/>
  <c r="AX65"/>
  <c r="AY65"/>
  <c r="AZ65"/>
  <c r="BA65"/>
  <c r="BB65"/>
  <c r="BC65"/>
  <c r="BD65"/>
  <c r="BE65"/>
  <c r="BF65"/>
  <c r="BG65"/>
  <c r="BH65"/>
  <c r="BJ65"/>
  <c r="BL65"/>
  <c r="BO65"/>
  <c r="BP65"/>
  <c r="BQ65"/>
  <c r="BS65"/>
  <c r="BT65"/>
  <c r="BU65"/>
  <c r="AQ66"/>
  <c r="AR66"/>
  <c r="BX66"/>
  <c r="AS66"/>
  <c r="AY66"/>
  <c r="AZ66"/>
  <c r="BA66"/>
  <c r="BB66"/>
  <c r="BC66"/>
  <c r="BD66"/>
  <c r="BE66"/>
  <c r="BF66"/>
  <c r="BG66"/>
  <c r="BH66"/>
  <c r="BI66"/>
  <c r="BJ66"/>
  <c r="BK66"/>
  <c r="CA66"/>
  <c r="BL66"/>
  <c r="BM66"/>
  <c r="BN66"/>
  <c r="BO66"/>
  <c r="BP66"/>
  <c r="BR66"/>
  <c r="BS66"/>
  <c r="AS67"/>
  <c r="AX67"/>
  <c r="AZ67"/>
  <c r="BA67"/>
  <c r="BB67"/>
  <c r="BD67"/>
  <c r="BE67"/>
  <c r="BF67"/>
  <c r="BI67"/>
  <c r="BM67"/>
  <c r="BO67"/>
  <c r="BQ67"/>
  <c r="BR67"/>
  <c r="BS67"/>
  <c r="BU67"/>
  <c r="BV67"/>
  <c r="AS68"/>
  <c r="AY68"/>
  <c r="AZ68"/>
  <c r="BA68"/>
  <c r="BC68"/>
  <c r="BD68"/>
  <c r="BE68"/>
  <c r="BG68"/>
  <c r="BJ68"/>
  <c r="BL68"/>
  <c r="BN68"/>
  <c r="BP68"/>
  <c r="BQ68"/>
  <c r="BR68"/>
  <c r="BT68"/>
  <c r="BU68"/>
  <c r="BV68"/>
  <c r="AQ69"/>
  <c r="AS69"/>
  <c r="AX69"/>
  <c r="AY69"/>
  <c r="AZ69"/>
  <c r="BB69"/>
  <c r="BC69"/>
  <c r="BD69"/>
  <c r="BF69"/>
  <c r="BG69"/>
  <c r="BI69"/>
  <c r="BJ69"/>
  <c r="BM69"/>
  <c r="BN69"/>
  <c r="BO69"/>
  <c r="BP69"/>
  <c r="BQ69"/>
  <c r="BR69"/>
  <c r="BS69"/>
  <c r="BV69"/>
  <c r="AR70"/>
  <c r="BX70"/>
  <c r="AY70"/>
  <c r="BA70"/>
  <c r="BB70"/>
  <c r="BC70"/>
  <c r="BE70"/>
  <c r="BF70"/>
  <c r="BG70"/>
  <c r="BH70"/>
  <c r="CA70"/>
  <c r="BL70"/>
  <c r="BN70"/>
  <c r="BO70"/>
  <c r="BP70"/>
  <c r="BR70"/>
  <c r="BS70"/>
  <c r="BT70"/>
  <c r="BU70"/>
  <c r="BV70"/>
  <c r="CD70"/>
  <c r="AQ71"/>
  <c r="AR71"/>
  <c r="BX71"/>
  <c r="AS71"/>
  <c r="AX71"/>
  <c r="AY71"/>
  <c r="AZ71"/>
  <c r="BA71"/>
  <c r="BB71"/>
  <c r="BC71"/>
  <c r="BD71"/>
  <c r="BE71"/>
  <c r="BF71"/>
  <c r="BG71"/>
  <c r="BI71"/>
  <c r="BJ71"/>
  <c r="BK71"/>
  <c r="BM71"/>
  <c r="BN71"/>
  <c r="BO71"/>
  <c r="BQ71"/>
  <c r="BR71"/>
  <c r="BS71"/>
  <c r="AQ72"/>
  <c r="AS72"/>
  <c r="AX72"/>
  <c r="AY72"/>
  <c r="AZ72"/>
  <c r="BA72"/>
  <c r="BB72"/>
  <c r="BC72"/>
  <c r="BD72"/>
  <c r="BE72"/>
  <c r="BF72"/>
  <c r="BG72"/>
  <c r="BH72"/>
  <c r="BI72"/>
  <c r="BJ72"/>
  <c r="BK72"/>
  <c r="BL72"/>
  <c r="BM72"/>
  <c r="BN72"/>
  <c r="BP72"/>
  <c r="BQ72"/>
  <c r="BR72"/>
  <c r="BT72"/>
  <c r="BV72"/>
  <c r="AS73"/>
  <c r="AX73"/>
  <c r="AY73"/>
  <c r="AZ73"/>
  <c r="BB73"/>
  <c r="BC73"/>
  <c r="BD73"/>
  <c r="BF73"/>
  <c r="BG73"/>
  <c r="BH73"/>
  <c r="BJ73"/>
  <c r="CA73"/>
  <c r="BN73"/>
  <c r="BO73"/>
  <c r="BP73"/>
  <c r="BQ73"/>
  <c r="BS73"/>
  <c r="BT73"/>
  <c r="AQ74"/>
  <c r="AR74"/>
  <c r="BX74"/>
  <c r="AS74"/>
  <c r="AY74"/>
  <c r="BA74"/>
  <c r="BB74"/>
  <c r="BC74"/>
  <c r="BE74"/>
  <c r="BF74"/>
  <c r="BG74"/>
  <c r="BI74"/>
  <c r="BM74"/>
  <c r="BN74"/>
  <c r="BO74"/>
  <c r="BP74"/>
  <c r="BR74"/>
  <c r="BS74"/>
  <c r="BV74"/>
  <c r="AR75"/>
  <c r="BX75"/>
  <c r="AS75"/>
  <c r="AX75"/>
  <c r="AZ75"/>
  <c r="BA75"/>
  <c r="BB75"/>
  <c r="BD75"/>
  <c r="BE75"/>
  <c r="BF75"/>
  <c r="BI75"/>
  <c r="BK75"/>
  <c r="BO75"/>
  <c r="BQ75"/>
  <c r="BR75"/>
  <c r="BS75"/>
  <c r="BT75"/>
  <c r="BU75"/>
  <c r="AQ76"/>
  <c r="AS76"/>
  <c r="AY76"/>
  <c r="AZ76"/>
  <c r="BA76"/>
  <c r="BC76"/>
  <c r="BD76"/>
  <c r="BE76"/>
  <c r="BG76"/>
  <c r="BH76"/>
  <c r="BJ76"/>
  <c r="BN76"/>
  <c r="BO76"/>
  <c r="BP76"/>
  <c r="BQ76"/>
  <c r="BR76"/>
  <c r="BS76"/>
  <c r="BT76"/>
  <c r="AQ77"/>
  <c r="AS77"/>
  <c r="AX77"/>
  <c r="AY77"/>
  <c r="AZ77"/>
  <c r="BA77"/>
  <c r="BB77"/>
  <c r="BC77"/>
  <c r="BD77"/>
  <c r="BE77"/>
  <c r="BF77"/>
  <c r="BG77"/>
  <c r="BH77"/>
  <c r="BI77"/>
  <c r="BL77"/>
  <c r="BM77"/>
  <c r="CB77"/>
  <c r="BO77"/>
  <c r="BP77"/>
  <c r="BQ77"/>
  <c r="BS77"/>
  <c r="BT77"/>
  <c r="BV77"/>
  <c r="AS78"/>
  <c r="AY78"/>
  <c r="BA78"/>
  <c r="BB78"/>
  <c r="BC78"/>
  <c r="BE78"/>
  <c r="BF78"/>
  <c r="BG78"/>
  <c r="BJ78"/>
  <c r="BO78"/>
  <c r="BP78"/>
  <c r="BR78"/>
  <c r="BS78"/>
  <c r="BT78"/>
  <c r="BU78"/>
  <c r="BV78"/>
  <c r="AQ79"/>
  <c r="AS79"/>
  <c r="AX79"/>
  <c r="AZ79"/>
  <c r="BA79"/>
  <c r="BB79"/>
  <c r="BD79"/>
  <c r="BE79"/>
  <c r="BF79"/>
  <c r="BH79"/>
  <c r="BI79"/>
  <c r="BJ79"/>
  <c r="BL79"/>
  <c r="BM79"/>
  <c r="BN79"/>
  <c r="BO79"/>
  <c r="BQ79"/>
  <c r="BR79"/>
  <c r="BS79"/>
  <c r="BU79"/>
  <c r="AQ80"/>
  <c r="AS80"/>
  <c r="AY80"/>
  <c r="AZ80"/>
  <c r="BA80"/>
  <c r="BC80"/>
  <c r="BD80"/>
  <c r="BE80"/>
  <c r="BG80"/>
  <c r="BH80"/>
  <c r="BK80"/>
  <c r="BM80"/>
  <c r="BP80"/>
  <c r="BQ80"/>
  <c r="BR80"/>
  <c r="BT80"/>
  <c r="AS81"/>
  <c r="AX81"/>
  <c r="AY81"/>
  <c r="AZ81"/>
  <c r="BA81"/>
  <c r="BB81"/>
  <c r="BC81"/>
  <c r="BD81"/>
  <c r="BE81"/>
  <c r="BF81"/>
  <c r="BG81"/>
  <c r="BJ81"/>
  <c r="BL81"/>
  <c r="BN81"/>
  <c r="CB81"/>
  <c r="BO81"/>
  <c r="BP81"/>
  <c r="BQ81"/>
  <c r="BS81"/>
  <c r="BT81"/>
  <c r="AQ82"/>
  <c r="AS82"/>
  <c r="AY82"/>
  <c r="BA82"/>
  <c r="BB82"/>
  <c r="BC82"/>
  <c r="BE82"/>
  <c r="BF82"/>
  <c r="BG82"/>
  <c r="BH82"/>
  <c r="BK82"/>
  <c r="BO82"/>
  <c r="BP82"/>
  <c r="BR82"/>
  <c r="BS82"/>
  <c r="BT82"/>
  <c r="AR83"/>
  <c r="BX83"/>
  <c r="AS83"/>
  <c r="AX83"/>
  <c r="AZ83"/>
  <c r="BA83"/>
  <c r="BB83"/>
  <c r="BD83"/>
  <c r="BE83"/>
  <c r="BF83"/>
  <c r="BI83"/>
  <c r="BK83"/>
  <c r="BO83"/>
  <c r="BP83"/>
  <c r="BQ83"/>
  <c r="BR83"/>
  <c r="BS83"/>
  <c r="BT83"/>
  <c r="BU83"/>
  <c r="AQ84"/>
  <c r="AS84"/>
  <c r="AX84"/>
  <c r="AY84"/>
  <c r="AZ84"/>
  <c r="BA84"/>
  <c r="BB84"/>
  <c r="BC84"/>
  <c r="BD84"/>
  <c r="BE84"/>
  <c r="BF84"/>
  <c r="BG84"/>
  <c r="BH84"/>
  <c r="BJ84"/>
  <c r="BL84"/>
  <c r="BP84"/>
  <c r="BQ84"/>
  <c r="BR84"/>
  <c r="BT84"/>
  <c r="BU84"/>
  <c r="BV84"/>
  <c r="AS85"/>
  <c r="AX85"/>
  <c r="AY85"/>
  <c r="AZ85"/>
  <c r="BA85"/>
  <c r="BB85"/>
  <c r="BC85"/>
  <c r="BD85"/>
  <c r="BE85"/>
  <c r="BF85"/>
  <c r="BG85"/>
  <c r="BH85"/>
  <c r="BI85"/>
  <c r="BK85"/>
  <c r="BL85"/>
  <c r="BM85"/>
  <c r="BO85"/>
  <c r="BP85"/>
  <c r="BQ85"/>
  <c r="BS85"/>
  <c r="BT85"/>
  <c r="BV85"/>
  <c r="CD85"/>
  <c r="AS86"/>
  <c r="AY86"/>
  <c r="AZ86"/>
  <c r="BA86"/>
  <c r="BB86"/>
  <c r="BC86"/>
  <c r="BD86"/>
  <c r="BE86"/>
  <c r="BF86"/>
  <c r="BG86"/>
  <c r="BH86"/>
  <c r="BI86"/>
  <c r="BJ86"/>
  <c r="BK86"/>
  <c r="BL86"/>
  <c r="BM86"/>
  <c r="BN86"/>
  <c r="CB86"/>
  <c r="BO86"/>
  <c r="BP86"/>
  <c r="BR86"/>
  <c r="BS86"/>
  <c r="BT86"/>
  <c r="BV86"/>
  <c r="AQ87"/>
  <c r="AR87"/>
  <c r="BX87"/>
  <c r="AS87"/>
  <c r="AX87"/>
  <c r="AY87"/>
  <c r="AZ87"/>
  <c r="BA87"/>
  <c r="BB87"/>
  <c r="BC87"/>
  <c r="BD87"/>
  <c r="BE87"/>
  <c r="BF87"/>
  <c r="BG87"/>
  <c r="BH87"/>
  <c r="BK87"/>
  <c r="BL87"/>
  <c r="BO87"/>
  <c r="BQ87"/>
  <c r="BR87"/>
  <c r="BS87"/>
  <c r="BU87"/>
  <c r="AS88"/>
  <c r="AX88"/>
  <c r="AY88"/>
  <c r="AZ88"/>
  <c r="BA88"/>
  <c r="BB88"/>
  <c r="BC88"/>
  <c r="BD88"/>
  <c r="BE88"/>
  <c r="BF88"/>
  <c r="BG88"/>
  <c r="BI88"/>
  <c r="BJ88"/>
  <c r="BK88"/>
  <c r="BM88"/>
  <c r="BN88"/>
  <c r="BP88"/>
  <c r="BQ88"/>
  <c r="BR88"/>
  <c r="BV88"/>
  <c r="AS89"/>
  <c r="AX89"/>
  <c r="AY89"/>
  <c r="AZ89"/>
  <c r="BA89"/>
  <c r="BB89"/>
  <c r="BC89"/>
  <c r="BD89"/>
  <c r="BE89"/>
  <c r="BF89"/>
  <c r="BG89"/>
  <c r="BH89"/>
  <c r="BJ89"/>
  <c r="BL89"/>
  <c r="CB89"/>
  <c r="BO89"/>
  <c r="BP89"/>
  <c r="BQ89"/>
  <c r="BS89"/>
  <c r="BU89"/>
  <c r="BV89"/>
  <c r="AR90"/>
  <c r="BX90"/>
  <c r="AS90"/>
  <c r="AY90"/>
  <c r="BA90"/>
  <c r="BB90"/>
  <c r="BC90"/>
  <c r="BE90"/>
  <c r="BF90"/>
  <c r="BG90"/>
  <c r="BI90"/>
  <c r="BJ90"/>
  <c r="BK90"/>
  <c r="BM90"/>
  <c r="BN90"/>
  <c r="BO90"/>
  <c r="BP90"/>
  <c r="BR90"/>
  <c r="BS90"/>
  <c r="BT90"/>
  <c r="BV90"/>
  <c r="AR91"/>
  <c r="BX91"/>
  <c r="AS91"/>
  <c r="AX91"/>
  <c r="AZ91"/>
  <c r="BA91"/>
  <c r="BB91"/>
  <c r="BD91"/>
  <c r="BE91"/>
  <c r="BF91"/>
  <c r="BI91"/>
  <c r="BO91"/>
  <c r="BQ91"/>
  <c r="BR91"/>
  <c r="BS91"/>
  <c r="BT91"/>
  <c r="BV91"/>
  <c r="AQ92"/>
  <c r="AS92"/>
  <c r="AY92"/>
  <c r="AZ92"/>
  <c r="BA92"/>
  <c r="BC92"/>
  <c r="BD92"/>
  <c r="BE92"/>
  <c r="BG92"/>
  <c r="BH92"/>
  <c r="BJ92"/>
  <c r="BL92"/>
  <c r="BP92"/>
  <c r="BQ92"/>
  <c r="BR92"/>
  <c r="BT92"/>
  <c r="BU92"/>
  <c r="BX93"/>
  <c r="AS93"/>
  <c r="AX93"/>
  <c r="AY93"/>
  <c r="AZ93"/>
  <c r="BA93"/>
  <c r="BB93"/>
  <c r="BC93"/>
  <c r="BD93"/>
  <c r="BE93"/>
  <c r="BF93"/>
  <c r="BG93"/>
  <c r="BH93"/>
  <c r="BI93"/>
  <c r="BK93"/>
  <c r="BM93"/>
  <c r="BO93"/>
  <c r="BP93"/>
  <c r="BQ93"/>
  <c r="BS93"/>
  <c r="BT93"/>
  <c r="AR94"/>
  <c r="BX94"/>
  <c r="AY94"/>
  <c r="AZ94"/>
  <c r="BA94"/>
  <c r="BB94"/>
  <c r="BC94"/>
  <c r="BD94"/>
  <c r="BE94"/>
  <c r="BF94"/>
  <c r="BG94"/>
  <c r="BH94"/>
  <c r="BJ94"/>
  <c r="BL94"/>
  <c r="BO94"/>
  <c r="BP94"/>
  <c r="BR94"/>
  <c r="BS94"/>
  <c r="BT94"/>
  <c r="BU94"/>
  <c r="BV94"/>
  <c r="CD94"/>
  <c r="AQ95"/>
  <c r="AR95"/>
  <c r="BX95"/>
  <c r="AS95"/>
  <c r="AX95"/>
  <c r="AZ95"/>
  <c r="BA95"/>
  <c r="BB95"/>
  <c r="BD95"/>
  <c r="BE95"/>
  <c r="BF95"/>
  <c r="BH95"/>
  <c r="BJ95"/>
  <c r="BK95"/>
  <c r="BL95"/>
  <c r="BN95"/>
  <c r="BO95"/>
  <c r="BQ95"/>
  <c r="BR95"/>
  <c r="BS95"/>
  <c r="AQ96"/>
  <c r="AS96"/>
  <c r="AY96"/>
  <c r="AZ96"/>
  <c r="BA96"/>
  <c r="BC96"/>
  <c r="BD96"/>
  <c r="BE96"/>
  <c r="BG96"/>
  <c r="BH96"/>
  <c r="BI96"/>
  <c r="BL96"/>
  <c r="BM96"/>
  <c r="BP96"/>
  <c r="BQ96"/>
  <c r="BR96"/>
  <c r="BT96"/>
  <c r="BV96"/>
  <c r="AS97"/>
  <c r="AX97"/>
  <c r="AY97"/>
  <c r="AZ97"/>
  <c r="BB97"/>
  <c r="BC97"/>
  <c r="BD97"/>
  <c r="BF97"/>
  <c r="BG97"/>
  <c r="BH97"/>
  <c r="BJ97"/>
  <c r="BK97"/>
  <c r="BL97"/>
  <c r="BN97"/>
  <c r="BO97"/>
  <c r="BP97"/>
  <c r="BQ97"/>
  <c r="BR97"/>
  <c r="BS97"/>
  <c r="BT97"/>
  <c r="BU97"/>
  <c r="BV97"/>
  <c r="AQ98"/>
  <c r="AY98"/>
  <c r="BA98"/>
  <c r="BB98"/>
  <c r="BC98"/>
  <c r="BE98"/>
  <c r="BF98"/>
  <c r="BG98"/>
  <c r="BI98"/>
  <c r="BJ98"/>
  <c r="BK98"/>
  <c r="BM98"/>
  <c r="BN98"/>
  <c r="BO98"/>
  <c r="BP98"/>
  <c r="BR98"/>
  <c r="BS98"/>
  <c r="BT98"/>
  <c r="BV98"/>
  <c r="AQ99"/>
  <c r="AS99"/>
  <c r="AX99"/>
  <c r="AZ99"/>
  <c r="BA99"/>
  <c r="BB99"/>
  <c r="BD99"/>
  <c r="BE99"/>
  <c r="BF99"/>
  <c r="BH99"/>
  <c r="BI99"/>
  <c r="BJ99"/>
  <c r="BM99"/>
  <c r="BO99"/>
  <c r="BP99"/>
  <c r="BQ99"/>
  <c r="BR99"/>
  <c r="BS99"/>
  <c r="BT99"/>
  <c r="BV99"/>
  <c r="AS100"/>
  <c r="AX100"/>
  <c r="AY100"/>
  <c r="AZ100"/>
  <c r="BA100"/>
  <c r="BB100"/>
  <c r="BC100"/>
  <c r="BD100"/>
  <c r="BE100"/>
  <c r="BF100"/>
  <c r="BG100"/>
  <c r="BJ100"/>
  <c r="BK100"/>
  <c r="BO100"/>
  <c r="BP100"/>
  <c r="BQ100"/>
  <c r="BR100"/>
  <c r="BS100"/>
  <c r="BT100"/>
  <c r="AQ101"/>
  <c r="AS101"/>
  <c r="AX101"/>
  <c r="AY101"/>
  <c r="AZ101"/>
  <c r="BA101"/>
  <c r="BB101"/>
  <c r="BC101"/>
  <c r="BD101"/>
  <c r="BE101"/>
  <c r="BF101"/>
  <c r="BG101"/>
  <c r="BI101"/>
  <c r="BJ101"/>
  <c r="BM101"/>
  <c r="BN101"/>
  <c r="BO101"/>
  <c r="BP101"/>
  <c r="BQ101"/>
  <c r="BS101"/>
  <c r="BV101"/>
  <c r="AQ102"/>
  <c r="AR102"/>
  <c r="BX102"/>
  <c r="AS102"/>
  <c r="AY102"/>
  <c r="BA102"/>
  <c r="BB102"/>
  <c r="BC102"/>
  <c r="BE102"/>
  <c r="BF102"/>
  <c r="BG102"/>
  <c r="BH102"/>
  <c r="BK102"/>
  <c r="BL102"/>
  <c r="BO102"/>
  <c r="BP102"/>
  <c r="BR102"/>
  <c r="BS102"/>
  <c r="BT102"/>
  <c r="BU102"/>
  <c r="CD102"/>
  <c r="AQ103"/>
  <c r="AR103"/>
  <c r="BX103"/>
  <c r="AS103"/>
  <c r="AX103"/>
  <c r="AZ103"/>
  <c r="BA103"/>
  <c r="BB103"/>
  <c r="BD103"/>
  <c r="BE103"/>
  <c r="BF103"/>
  <c r="BH103"/>
  <c r="BJ103"/>
  <c r="BL103"/>
  <c r="BN103"/>
  <c r="BO103"/>
  <c r="BQ103"/>
  <c r="BR103"/>
  <c r="BS103"/>
  <c r="BU103"/>
  <c r="BV103"/>
  <c r="AQ104"/>
  <c r="AS104"/>
  <c r="AX104"/>
  <c r="AY104"/>
  <c r="AZ104"/>
  <c r="BA104"/>
  <c r="BB104"/>
  <c r="BC104"/>
  <c r="BD104"/>
  <c r="BE104"/>
  <c r="BF104"/>
  <c r="BG104"/>
  <c r="BH104"/>
  <c r="BK104"/>
  <c r="BL104"/>
  <c r="BP104"/>
  <c r="BQ104"/>
  <c r="BR104"/>
  <c r="BT104"/>
  <c r="BU104"/>
  <c r="AS105"/>
  <c r="AX105"/>
  <c r="AY105"/>
  <c r="AZ105"/>
  <c r="BB105"/>
  <c r="BC105"/>
  <c r="BD105"/>
  <c r="BF105"/>
  <c r="BG105"/>
  <c r="BJ105"/>
  <c r="BK105"/>
  <c r="BO105"/>
  <c r="BP105"/>
  <c r="BQ105"/>
  <c r="BS105"/>
  <c r="BT105"/>
  <c r="AQ106"/>
  <c r="AY106"/>
  <c r="BA106"/>
  <c r="BB106"/>
  <c r="BC106"/>
  <c r="BE106"/>
  <c r="BF106"/>
  <c r="BG106"/>
  <c r="BH106"/>
  <c r="BI106"/>
  <c r="BJ106"/>
  <c r="BL106"/>
  <c r="BM106"/>
  <c r="BN106"/>
  <c r="BO106"/>
  <c r="BP106"/>
  <c r="BR106"/>
  <c r="BS106"/>
  <c r="BU106"/>
  <c r="BV106"/>
  <c r="AS107"/>
  <c r="AX107"/>
  <c r="AZ107"/>
  <c r="BA107"/>
  <c r="BB107"/>
  <c r="BD107"/>
  <c r="BE107"/>
  <c r="BF107"/>
  <c r="BH107"/>
  <c r="BI107"/>
  <c r="BJ107"/>
  <c r="BK107"/>
  <c r="BL107"/>
  <c r="BM107"/>
  <c r="BN107"/>
  <c r="BO107"/>
  <c r="BQ107"/>
  <c r="BR107"/>
  <c r="BS107"/>
  <c r="BT107"/>
  <c r="BU107"/>
  <c r="BV107"/>
  <c r="E109"/>
  <c r="AW78"/>
  <c r="AW76"/>
  <c r="AW9"/>
  <c r="AW74"/>
  <c r="AW72"/>
  <c r="AW68"/>
  <c r="AW66"/>
  <c r="AW64"/>
  <c r="AW62"/>
  <c r="AW60"/>
  <c r="AW58"/>
  <c r="AW56"/>
  <c r="AW54"/>
  <c r="AW52"/>
  <c r="AW92"/>
  <c r="AW90"/>
  <c r="AW88"/>
  <c r="AW86"/>
  <c r="AW84"/>
  <c r="AW82"/>
  <c r="AW80"/>
  <c r="AW42"/>
  <c r="AW40"/>
  <c r="AW36"/>
  <c r="AW34"/>
  <c r="AW32"/>
  <c r="AW30"/>
  <c r="AW28"/>
  <c r="AW26"/>
  <c r="AW19"/>
  <c r="CA107"/>
  <c r="AQ7"/>
  <c r="AW8"/>
  <c r="AW104"/>
  <c r="AU104"/>
  <c r="BY104"/>
  <c r="AW102"/>
  <c r="AW100"/>
  <c r="AW107"/>
  <c r="AW105"/>
  <c r="AW103"/>
  <c r="AW101"/>
  <c r="AW99"/>
  <c r="AW97"/>
  <c r="AW95"/>
  <c r="AW93"/>
  <c r="AW91"/>
  <c r="AW89"/>
  <c r="AW87"/>
  <c r="AW85"/>
  <c r="AW83"/>
  <c r="AW81"/>
  <c r="AW79"/>
  <c r="AW77"/>
  <c r="AW75"/>
  <c r="AW73"/>
  <c r="AW71"/>
  <c r="AW69"/>
  <c r="AW67"/>
  <c r="AW65"/>
  <c r="AW63"/>
  <c r="AW61"/>
  <c r="AW59"/>
  <c r="AW57"/>
  <c r="AW55"/>
  <c r="AW53"/>
  <c r="AW51"/>
  <c r="AW49"/>
  <c r="AW47"/>
  <c r="AW45"/>
  <c r="AW43"/>
  <c r="AW41"/>
  <c r="AW39"/>
  <c r="AW37"/>
  <c r="AW35"/>
  <c r="AW33"/>
  <c r="AW31"/>
  <c r="AW29"/>
  <c r="AW27"/>
  <c r="AW25"/>
  <c r="AW23"/>
  <c r="AW21"/>
  <c r="AW17"/>
  <c r="AW15"/>
  <c r="AW13"/>
  <c r="AW11"/>
  <c r="AW96"/>
  <c r="AW50"/>
  <c r="AW48"/>
  <c r="AW46"/>
  <c r="AW24"/>
  <c r="AW22"/>
  <c r="AW20"/>
  <c r="AW18"/>
  <c r="AW16"/>
  <c r="AW14"/>
  <c r="AW12"/>
  <c r="AW10"/>
  <c r="AS8"/>
  <c r="AS7"/>
  <c r="AU8"/>
  <c r="AU107"/>
  <c r="AU105"/>
  <c r="AU103"/>
  <c r="AU102"/>
  <c r="AU101"/>
  <c r="AU100"/>
  <c r="AU99"/>
  <c r="AU97"/>
  <c r="AU96"/>
  <c r="AU95"/>
  <c r="AU93"/>
  <c r="AU92"/>
  <c r="AU91"/>
  <c r="AU90"/>
  <c r="AU89"/>
  <c r="AU88"/>
  <c r="AU87"/>
  <c r="AU86"/>
  <c r="AU85"/>
  <c r="AU84"/>
  <c r="AU83"/>
  <c r="AU82"/>
  <c r="AU81"/>
  <c r="AU80"/>
  <c r="AU79"/>
  <c r="AU78"/>
  <c r="AU77"/>
  <c r="AU76"/>
  <c r="AU75"/>
  <c r="AU74"/>
  <c r="AU73"/>
  <c r="AU72"/>
  <c r="AU71"/>
  <c r="AU69"/>
  <c r="AU68"/>
  <c r="AU67"/>
  <c r="AU66"/>
  <c r="AU65"/>
  <c r="AU64"/>
  <c r="AU63"/>
  <c r="AU62"/>
  <c r="AU61"/>
  <c r="AU60"/>
  <c r="AU59"/>
  <c r="AU58"/>
  <c r="AU57"/>
  <c r="AU56"/>
  <c r="AU55"/>
  <c r="AU54"/>
  <c r="AU53"/>
  <c r="AU52"/>
  <c r="AU51"/>
  <c r="AU50"/>
  <c r="AU49"/>
  <c r="AU48"/>
  <c r="AU47"/>
  <c r="AU46"/>
  <c r="AU45"/>
  <c r="AU43"/>
  <c r="AU42"/>
  <c r="AU41"/>
  <c r="AU40"/>
  <c r="AU39"/>
  <c r="AU37"/>
  <c r="AU36"/>
  <c r="AU35"/>
  <c r="AU34"/>
  <c r="AU33"/>
  <c r="AU32"/>
  <c r="AU31"/>
  <c r="AU30"/>
  <c r="AU29"/>
  <c r="AU28"/>
  <c r="AU27"/>
  <c r="AU26"/>
  <c r="AU25"/>
  <c r="AU24"/>
  <c r="AU23"/>
  <c r="AU22"/>
  <c r="AU21"/>
  <c r="AU20"/>
  <c r="AU19"/>
  <c r="AU18"/>
  <c r="AU17"/>
  <c r="AU16"/>
  <c r="AU15"/>
  <c r="AU14"/>
  <c r="AU13"/>
  <c r="AU12"/>
  <c r="AU11"/>
  <c r="AU10"/>
  <c r="AU9"/>
  <c r="CA39"/>
  <c r="CA56"/>
  <c r="CA90"/>
  <c r="CB42"/>
  <c r="CB30"/>
  <c r="CD14"/>
  <c r="CD10"/>
  <c r="CD31"/>
  <c r="CB29"/>
  <c r="BZ27"/>
  <c r="AV99"/>
  <c r="AV96"/>
  <c r="AV95"/>
  <c r="AV92"/>
  <c r="AV91"/>
  <c r="AV90"/>
  <c r="AV88"/>
  <c r="AV87"/>
  <c r="AV86"/>
  <c r="BY86"/>
  <c r="AV84"/>
  <c r="AV83"/>
  <c r="AV82"/>
  <c r="AV80"/>
  <c r="AV79"/>
  <c r="AV78"/>
  <c r="AV76"/>
  <c r="BY76"/>
  <c r="AV75"/>
  <c r="AV74"/>
  <c r="AV72"/>
  <c r="AV71"/>
  <c r="AV69"/>
  <c r="AV68"/>
  <c r="AV66"/>
  <c r="AV65"/>
  <c r="AV64"/>
  <c r="AV62"/>
  <c r="AV61"/>
  <c r="AV60"/>
  <c r="AV58"/>
  <c r="AV57"/>
  <c r="AV56"/>
  <c r="AV54"/>
  <c r="AV53"/>
  <c r="AV52"/>
  <c r="AV50"/>
  <c r="BY50"/>
  <c r="AV49"/>
  <c r="AV48"/>
  <c r="AV46"/>
  <c r="BY46"/>
  <c r="AV45"/>
  <c r="AV43"/>
  <c r="AV42"/>
  <c r="BY42"/>
  <c r="AV40"/>
  <c r="AV39"/>
  <c r="AV36"/>
  <c r="AV35"/>
  <c r="AV34"/>
  <c r="AV32"/>
  <c r="AV31"/>
  <c r="AV30"/>
  <c r="AV28"/>
  <c r="AV27"/>
  <c r="AV26"/>
  <c r="AV24"/>
  <c r="AV23"/>
  <c r="AV22"/>
  <c r="AV20"/>
  <c r="AV19"/>
  <c r="AV18"/>
  <c r="AV17"/>
  <c r="AV16"/>
  <c r="AV14"/>
  <c r="AV13"/>
  <c r="AV12"/>
  <c r="AV10"/>
  <c r="BY10"/>
  <c r="AV9"/>
  <c r="AV8"/>
  <c r="AT7"/>
  <c r="AR7"/>
  <c r="BX7"/>
  <c r="CB62"/>
  <c r="AW7"/>
  <c r="I109"/>
  <c r="H109"/>
  <c r="AV7"/>
  <c r="AU7"/>
  <c r="F109"/>
  <c r="CC13"/>
  <c r="BZ13"/>
  <c r="BY82"/>
  <c r="BY18"/>
  <c r="BY12"/>
  <c r="BZ24"/>
  <c r="BK7"/>
  <c r="W109"/>
  <c r="CC67"/>
  <c r="CC41"/>
  <c r="A107"/>
  <c r="AQ107"/>
  <c r="A93"/>
  <c r="AQ93"/>
  <c r="A61"/>
  <c r="AQ61"/>
  <c r="BY78"/>
  <c r="CD103"/>
  <c r="CB50"/>
  <c r="CB37"/>
  <c r="BY22"/>
  <c r="BY30"/>
  <c r="BY34"/>
  <c r="BY74"/>
  <c r="CB107"/>
  <c r="CB85"/>
  <c r="CD65"/>
  <c r="BZ56"/>
  <c r="CC25"/>
  <c r="BZ16"/>
  <c r="AT8"/>
  <c r="CB90"/>
  <c r="CD62"/>
  <c r="CD45"/>
  <c r="CD34"/>
  <c r="CB14"/>
  <c r="AQ24"/>
  <c r="A24"/>
  <c r="A105"/>
  <c r="AQ105"/>
  <c r="A44"/>
  <c r="AQ44"/>
  <c r="A34"/>
  <c r="AQ34"/>
  <c r="A29"/>
  <c r="AQ29"/>
  <c r="BY15"/>
  <c r="BY90"/>
  <c r="CD98"/>
  <c r="BY54"/>
  <c r="BY58"/>
  <c r="BY62"/>
  <c r="BY66"/>
  <c r="BY16"/>
  <c r="BY20"/>
  <c r="BY52"/>
  <c r="BY60"/>
  <c r="BY68"/>
  <c r="BY84"/>
  <c r="BY92"/>
  <c r="BY100"/>
  <c r="CA85"/>
  <c r="CD77"/>
  <c r="CA77"/>
  <c r="BZ76"/>
  <c r="CA65"/>
  <c r="BY36"/>
  <c r="BY26"/>
  <c r="CD16"/>
  <c r="CD106"/>
  <c r="CA106"/>
  <c r="AR106"/>
  <c r="BX106"/>
  <c r="CD89"/>
  <c r="A100"/>
  <c r="AQ100"/>
  <c r="A88"/>
  <c r="AQ88"/>
  <c r="AQ56"/>
  <c r="A56"/>
  <c r="A12"/>
  <c r="AQ12"/>
  <c r="CB20"/>
  <c r="CC19"/>
  <c r="CB101"/>
  <c r="CA101"/>
  <c r="CA100"/>
  <c r="AR67"/>
  <c r="BX67"/>
  <c r="BY102"/>
  <c r="CC103"/>
  <c r="CD97"/>
  <c r="CB97"/>
  <c r="AQ97"/>
  <c r="CD93"/>
  <c r="CC93"/>
  <c r="AQ68"/>
  <c r="CB65"/>
  <c r="CB57"/>
  <c r="CD30"/>
  <c r="CC28"/>
  <c r="CB28"/>
  <c r="CA28"/>
  <c r="BY28"/>
  <c r="CB27"/>
  <c r="CA27"/>
  <c r="CD22"/>
  <c r="CA18"/>
  <c r="CD15"/>
  <c r="CB15"/>
  <c r="BY14"/>
  <c r="CB9"/>
  <c r="AR104"/>
  <c r="BX104"/>
  <c r="CB99"/>
  <c r="CD96"/>
  <c r="AR82"/>
  <c r="BX82"/>
  <c r="CB76"/>
  <c r="CD74"/>
  <c r="CB74"/>
  <c r="CA74"/>
  <c r="AR72"/>
  <c r="BX72"/>
  <c r="CD71"/>
  <c r="CB67"/>
  <c r="CD64"/>
  <c r="CD55"/>
  <c r="CB54"/>
  <c r="CB51"/>
  <c r="CB44"/>
  <c r="CD42"/>
  <c r="AR40"/>
  <c r="BX40"/>
  <c r="CA38"/>
  <c r="CD33"/>
  <c r="CD28"/>
  <c r="CA26"/>
  <c r="CD23"/>
  <c r="AR18"/>
  <c r="BX18"/>
  <c r="CD17"/>
  <c r="CB13"/>
  <c r="CB12"/>
  <c r="G109"/>
  <c r="AQ85"/>
  <c r="CD53"/>
  <c r="CC53"/>
  <c r="CB53"/>
  <c r="CA53"/>
  <c r="CB46"/>
  <c r="CC45"/>
  <c r="CB45"/>
  <c r="CA45"/>
  <c r="CD44"/>
  <c r="CC42"/>
  <c r="CA42"/>
  <c r="CC24"/>
  <c r="CD21"/>
  <c r="CC21"/>
  <c r="CB21"/>
  <c r="CA21"/>
  <c r="CD20"/>
  <c r="AR101"/>
  <c r="BX101"/>
  <c r="AR69"/>
  <c r="BX69"/>
  <c r="AR37"/>
  <c r="BX37"/>
  <c r="AR15"/>
  <c r="BX15"/>
  <c r="K109"/>
  <c r="AR77"/>
  <c r="BX77"/>
  <c r="AR45"/>
  <c r="BX45"/>
  <c r="AR13"/>
  <c r="BX13"/>
  <c r="CC102"/>
  <c r="CC85"/>
  <c r="CC77"/>
  <c r="CC35"/>
  <c r="CC33"/>
  <c r="CC71"/>
  <c r="CC65"/>
  <c r="CC60"/>
  <c r="CC57"/>
  <c r="AA109"/>
  <c r="AE109"/>
  <c r="CC11"/>
  <c r="S109"/>
  <c r="AX108"/>
  <c r="BY8"/>
  <c r="BO7"/>
  <c r="BO108"/>
  <c r="BS7"/>
  <c r="BS108"/>
  <c r="BP108"/>
  <c r="BY7"/>
  <c r="P109"/>
  <c r="BZ66"/>
  <c r="BZ51"/>
  <c r="BZ103"/>
  <c r="BZ89"/>
  <c r="BZ70"/>
  <c r="BZ106"/>
  <c r="BZ75"/>
  <c r="BZ84"/>
  <c r="BZ83"/>
  <c r="BZ43"/>
  <c r="BZ35"/>
  <c r="BZ62"/>
  <c r="BZ58"/>
  <c r="BZ32"/>
  <c r="BZ48"/>
  <c r="BZ22"/>
  <c r="AY7"/>
  <c r="O109"/>
  <c r="A86"/>
  <c r="AQ86"/>
  <c r="A83"/>
  <c r="AQ83"/>
  <c r="BY32"/>
  <c r="CA103"/>
  <c r="CD95"/>
  <c r="CD88"/>
  <c r="CA67"/>
  <c r="CA54"/>
  <c r="CD32"/>
  <c r="AV108"/>
  <c r="CC105"/>
  <c r="CC101"/>
  <c r="CC97"/>
  <c r="CA97"/>
  <c r="CA93"/>
  <c r="AT108"/>
  <c r="BZ95"/>
  <c r="CC89"/>
  <c r="CD81"/>
  <c r="CC81"/>
  <c r="CC78"/>
  <c r="CB73"/>
  <c r="CD69"/>
  <c r="CC69"/>
  <c r="CB69"/>
  <c r="CA69"/>
  <c r="CA57"/>
  <c r="CD49"/>
  <c r="CC49"/>
  <c r="CB41"/>
  <c r="CD37"/>
  <c r="CC37"/>
  <c r="CA37"/>
  <c r="CD35"/>
  <c r="CA34"/>
  <c r="CB16"/>
  <c r="CB92"/>
  <c r="CA92"/>
  <c r="CD90"/>
  <c r="CA78"/>
  <c r="CB68"/>
  <c r="CA68"/>
  <c r="CD63"/>
  <c r="CA59"/>
  <c r="CD56"/>
  <c r="CB43"/>
  <c r="CA30"/>
  <c r="CD25"/>
  <c r="CD24"/>
  <c r="CB11"/>
  <c r="CA11"/>
  <c r="A94"/>
  <c r="AQ94"/>
  <c r="A91"/>
  <c r="AQ91"/>
  <c r="CD99"/>
  <c r="BY35"/>
  <c r="BY27"/>
  <c r="CD19"/>
  <c r="CA16"/>
  <c r="CD87"/>
  <c r="CB84"/>
  <c r="CA84"/>
  <c r="CD82"/>
  <c r="CD79"/>
  <c r="CB75"/>
  <c r="CA75"/>
  <c r="CD72"/>
  <c r="CA62"/>
  <c r="CB52"/>
  <c r="CA52"/>
  <c r="CD50"/>
  <c r="CA46"/>
  <c r="CA43"/>
  <c r="CD40"/>
  <c r="A81"/>
  <c r="AQ81"/>
  <c r="A89"/>
  <c r="AQ89"/>
  <c r="A78"/>
  <c r="AQ78"/>
  <c r="A75"/>
  <c r="AQ75"/>
  <c r="BZ91"/>
  <c r="CA76"/>
  <c r="CA44"/>
  <c r="CA13"/>
  <c r="CD105"/>
  <c r="CA105"/>
  <c r="CD101"/>
  <c r="BZ98"/>
  <c r="CB93"/>
  <c r="AQ8"/>
  <c r="CD107"/>
  <c r="CC107"/>
  <c r="CB106"/>
  <c r="CD104"/>
  <c r="CB104"/>
  <c r="CA104"/>
  <c r="CB103"/>
  <c r="CB102"/>
  <c r="CA102"/>
  <c r="CD100"/>
  <c r="CC99"/>
  <c r="CA99"/>
  <c r="CB98"/>
  <c r="CA98"/>
  <c r="CB96"/>
  <c r="CA96"/>
  <c r="BY96"/>
  <c r="CA89"/>
  <c r="AY108"/>
  <c r="CA81"/>
  <c r="BZ81"/>
  <c r="CC79"/>
  <c r="CD73"/>
  <c r="CC73"/>
  <c r="CD61"/>
  <c r="CC61"/>
  <c r="CB61"/>
  <c r="CA61"/>
  <c r="CA49"/>
  <c r="CD41"/>
  <c r="CA20"/>
  <c r="CB19"/>
  <c r="CA19"/>
  <c r="BY19"/>
  <c r="CC16"/>
  <c r="CA15"/>
  <c r="CA14"/>
  <c r="CA9"/>
  <c r="CB94"/>
  <c r="CA94"/>
  <c r="CA91"/>
  <c r="CB83"/>
  <c r="CA83"/>
  <c r="CD80"/>
  <c r="CB70"/>
  <c r="CB60"/>
  <c r="CA60"/>
  <c r="CA51"/>
  <c r="CD48"/>
  <c r="CA22"/>
  <c r="CD91"/>
  <c r="CA87"/>
  <c r="CA86"/>
  <c r="CA82"/>
  <c r="CD75"/>
  <c r="AQ73"/>
  <c r="AQ70"/>
  <c r="AQ67"/>
  <c r="AQ65"/>
  <c r="CA63"/>
  <c r="AQ62"/>
  <c r="CD59"/>
  <c r="AQ59"/>
  <c r="AQ57"/>
  <c r="AQ54"/>
  <c r="CD51"/>
  <c r="AQ51"/>
  <c r="AQ49"/>
  <c r="CB47"/>
  <c r="CA47"/>
  <c r="AQ46"/>
  <c r="CD43"/>
  <c r="AQ43"/>
  <c r="AQ41"/>
  <c r="CB39"/>
  <c r="BY39"/>
  <c r="AQ38"/>
  <c r="CB32"/>
  <c r="CA32"/>
  <c r="AQ28"/>
  <c r="CB25"/>
  <c r="CA25"/>
  <c r="AQ25"/>
  <c r="CB23"/>
  <c r="CA23"/>
  <c r="BY23"/>
  <c r="AQ22"/>
  <c r="CD13"/>
  <c r="CD11"/>
  <c r="BY11"/>
  <c r="AQ11"/>
  <c r="CA10"/>
  <c r="AR100"/>
  <c r="BX100"/>
  <c r="AR97"/>
  <c r="BX97"/>
  <c r="AR76"/>
  <c r="BX76"/>
  <c r="AR73"/>
  <c r="BX73"/>
  <c r="AR60"/>
  <c r="BX60"/>
  <c r="AR57"/>
  <c r="BX57"/>
  <c r="AR44"/>
  <c r="BX44"/>
  <c r="AR41"/>
  <c r="BX41"/>
  <c r="A36"/>
  <c r="AR28"/>
  <c r="BX28"/>
  <c r="AR25"/>
  <c r="BX25"/>
  <c r="A20"/>
  <c r="AR12"/>
  <c r="BX12"/>
  <c r="AR9"/>
  <c r="BX9"/>
  <c r="BY101"/>
  <c r="BY93"/>
  <c r="BY85"/>
  <c r="BY77"/>
  <c r="BY69"/>
  <c r="BY61"/>
  <c r="BY53"/>
  <c r="BY45"/>
  <c r="J109"/>
  <c r="CC95"/>
  <c r="CB95"/>
  <c r="CA95"/>
  <c r="CD92"/>
  <c r="CB88"/>
  <c r="CA88"/>
  <c r="BY88"/>
  <c r="CB87"/>
  <c r="CD86"/>
  <c r="CD84"/>
  <c r="CD83"/>
  <c r="CC80"/>
  <c r="CB80"/>
  <c r="CA80"/>
  <c r="BY80"/>
  <c r="CB79"/>
  <c r="CA79"/>
  <c r="CD78"/>
  <c r="CD76"/>
  <c r="CC76"/>
  <c r="CC72"/>
  <c r="CB72"/>
  <c r="CA72"/>
  <c r="BY72"/>
  <c r="CB71"/>
  <c r="CA71"/>
  <c r="CD68"/>
  <c r="CC68"/>
  <c r="CD67"/>
  <c r="CB66"/>
  <c r="CC64"/>
  <c r="CB64"/>
  <c r="CA64"/>
  <c r="BY64"/>
  <c r="CD60"/>
  <c r="CB56"/>
  <c r="BY56"/>
  <c r="CB55"/>
  <c r="CD54"/>
  <c r="CD52"/>
  <c r="CC52"/>
  <c r="CB48"/>
  <c r="CA48"/>
  <c r="BY48"/>
  <c r="CC47"/>
  <c r="CC44"/>
  <c r="CB40"/>
  <c r="CA40"/>
  <c r="BY40"/>
  <c r="CB33"/>
  <c r="CA33"/>
  <c r="AQ33"/>
  <c r="CC31"/>
  <c r="CB31"/>
  <c r="CA31"/>
  <c r="BY31"/>
  <c r="AQ30"/>
  <c r="CB24"/>
  <c r="CA24"/>
  <c r="BY24"/>
  <c r="CB17"/>
  <c r="CA17"/>
  <c r="CD12"/>
  <c r="CC12"/>
  <c r="AR105"/>
  <c r="BX105"/>
  <c r="AR92"/>
  <c r="BX92"/>
  <c r="AR89"/>
  <c r="BX89"/>
  <c r="AR84"/>
  <c r="BX84"/>
  <c r="AR81"/>
  <c r="BX81"/>
  <c r="AR68"/>
  <c r="BX68"/>
  <c r="AR65"/>
  <c r="BX65"/>
  <c r="AR52"/>
  <c r="BX52"/>
  <c r="AR49"/>
  <c r="BX49"/>
  <c r="AR36"/>
  <c r="BX36"/>
  <c r="AR33"/>
  <c r="BX33"/>
  <c r="AR20"/>
  <c r="BX20"/>
  <c r="AR17"/>
  <c r="BX17"/>
  <c r="CC36"/>
  <c r="CC29"/>
  <c r="CC27"/>
  <c r="CC20"/>
  <c r="CC15"/>
  <c r="CC14"/>
  <c r="CC94"/>
  <c r="CC91"/>
  <c r="CC87"/>
  <c r="CC83"/>
  <c r="CC75"/>
  <c r="CC74"/>
  <c r="CC63"/>
  <c r="CC43"/>
  <c r="CC39"/>
  <c r="CC32"/>
  <c r="CC23"/>
  <c r="CC9"/>
  <c r="CC55"/>
  <c r="CC51"/>
  <c r="CC17"/>
  <c r="BZ85"/>
  <c r="BZ21"/>
  <c r="BZ87"/>
  <c r="BZ107"/>
  <c r="BZ67"/>
  <c r="BZ64"/>
  <c r="BZ63"/>
  <c r="BZ60"/>
  <c r="BZ40"/>
  <c r="BG108"/>
  <c r="AZ7"/>
  <c r="AZ108"/>
  <c r="L109"/>
  <c r="BT7"/>
  <c r="AF109"/>
  <c r="AR8"/>
  <c r="D109"/>
  <c r="BZ52"/>
  <c r="BZ44"/>
  <c r="BZ33"/>
  <c r="BZ31"/>
  <c r="CC30"/>
  <c r="BZ30"/>
  <c r="BZ17"/>
  <c r="BZ15"/>
  <c r="BZ14"/>
  <c r="BF108"/>
  <c r="BU108"/>
  <c r="BY107"/>
  <c r="BY91"/>
  <c r="BY75"/>
  <c r="BY59"/>
  <c r="BY43"/>
  <c r="Z109"/>
  <c r="R109"/>
  <c r="BH108"/>
  <c r="V109"/>
  <c r="BJ7"/>
  <c r="BJ108"/>
  <c r="AH109"/>
  <c r="BV8"/>
  <c r="CD8"/>
  <c r="BZ88"/>
  <c r="BZ80"/>
  <c r="BZ72"/>
  <c r="BZ68"/>
  <c r="AU108"/>
  <c r="AW108"/>
  <c r="AS108"/>
  <c r="BZ36"/>
  <c r="BZ29"/>
  <c r="CC26"/>
  <c r="BZ26"/>
  <c r="BZ20"/>
  <c r="BZ11"/>
  <c r="CC10"/>
  <c r="BZ10"/>
  <c r="BN108"/>
  <c r="BA108"/>
  <c r="BY95"/>
  <c r="BY79"/>
  <c r="BY63"/>
  <c r="BY47"/>
  <c r="AG109"/>
  <c r="AC109"/>
  <c r="U109"/>
  <c r="M109"/>
  <c r="AB109"/>
  <c r="T109"/>
  <c r="N109"/>
  <c r="BB7"/>
  <c r="BB108"/>
  <c r="BM7"/>
  <c r="BM108"/>
  <c r="Y109"/>
  <c r="AQ108"/>
  <c r="CC106"/>
  <c r="CC104"/>
  <c r="BZ104"/>
  <c r="BZ102"/>
  <c r="CC100"/>
  <c r="BZ100"/>
  <c r="BZ99"/>
  <c r="CC98"/>
  <c r="CC96"/>
  <c r="BZ96"/>
  <c r="BZ94"/>
  <c r="CC92"/>
  <c r="BZ92"/>
  <c r="CC90"/>
  <c r="BZ90"/>
  <c r="CC88"/>
  <c r="CC86"/>
  <c r="BZ86"/>
  <c r="CC84"/>
  <c r="CC82"/>
  <c r="BZ82"/>
  <c r="BZ79"/>
  <c r="BZ78"/>
  <c r="BZ74"/>
  <c r="BZ71"/>
  <c r="CC70"/>
  <c r="CC66"/>
  <c r="CC62"/>
  <c r="BZ59"/>
  <c r="CC58"/>
  <c r="CC56"/>
  <c r="BZ55"/>
  <c r="CC54"/>
  <c r="BZ54"/>
  <c r="CC50"/>
  <c r="BZ50"/>
  <c r="CC48"/>
  <c r="BZ47"/>
  <c r="CC46"/>
  <c r="BZ46"/>
  <c r="BZ42"/>
  <c r="CC40"/>
  <c r="BZ39"/>
  <c r="CC38"/>
  <c r="BZ38"/>
  <c r="BZ25"/>
  <c r="BZ23"/>
  <c r="CC22"/>
  <c r="BZ9"/>
  <c r="BQ108"/>
  <c r="BK108"/>
  <c r="BY99"/>
  <c r="BY83"/>
  <c r="BY67"/>
  <c r="BY51"/>
  <c r="BR7"/>
  <c r="AD109"/>
  <c r="BL8"/>
  <c r="CB8"/>
  <c r="X109"/>
  <c r="Q109"/>
  <c r="BE8"/>
  <c r="BE108"/>
  <c r="BZ105"/>
  <c r="BZ101"/>
  <c r="BZ97"/>
  <c r="BZ93"/>
  <c r="BZ77"/>
  <c r="BZ73"/>
  <c r="BZ69"/>
  <c r="BZ65"/>
  <c r="BZ61"/>
  <c r="BZ57"/>
  <c r="BZ53"/>
  <c r="BZ49"/>
  <c r="BZ45"/>
  <c r="BZ41"/>
  <c r="BZ37"/>
  <c r="CC34"/>
  <c r="BZ34"/>
  <c r="BZ28"/>
  <c r="BZ19"/>
  <c r="CC18"/>
  <c r="BZ18"/>
  <c r="BZ12"/>
  <c r="CA8"/>
  <c r="BD7"/>
  <c r="BD108"/>
  <c r="BC108"/>
  <c r="BI108"/>
  <c r="CC8"/>
  <c r="BY103"/>
  <c r="BY87"/>
  <c r="BY71"/>
  <c r="BY55"/>
  <c r="BY105"/>
  <c r="BY97"/>
  <c r="BY89"/>
  <c r="BY81"/>
  <c r="BY73"/>
  <c r="BY65"/>
  <c r="BY57"/>
  <c r="BY49"/>
  <c r="BY41"/>
  <c r="BY37"/>
  <c r="BY33"/>
  <c r="BY29"/>
  <c r="BY25"/>
  <c r="BY21"/>
  <c r="BY17"/>
  <c r="BY13"/>
  <c r="BY9"/>
  <c r="BY108"/>
  <c r="F110"/>
  <c r="CB7"/>
  <c r="CB108"/>
  <c r="Z110"/>
  <c r="BV108"/>
  <c r="BZ8"/>
  <c r="CA7"/>
  <c r="CA108"/>
  <c r="BZ7"/>
  <c r="BR108"/>
  <c r="CC7"/>
  <c r="CC108"/>
  <c r="BX8"/>
  <c r="BX108"/>
  <c r="AR108"/>
  <c r="D110"/>
  <c r="BL108"/>
  <c r="A108"/>
  <c r="AQ112"/>
  <c r="BT108"/>
  <c r="CD7"/>
  <c r="CD108"/>
  <c r="AH112"/>
  <c r="G110"/>
  <c r="F112"/>
  <c r="E110"/>
  <c r="H112"/>
  <c r="G112"/>
  <c r="I110"/>
  <c r="J112"/>
  <c r="J110"/>
  <c r="E112"/>
  <c r="I112"/>
  <c r="H110"/>
  <c r="D112"/>
  <c r="Z112"/>
  <c r="Y110"/>
  <c r="X110"/>
  <c r="Y112"/>
  <c r="X112"/>
  <c r="BZ108"/>
  <c r="Q112"/>
  <c r="T110"/>
  <c r="V110"/>
  <c r="W110"/>
  <c r="U110"/>
  <c r="W112"/>
  <c r="T112"/>
  <c r="AB110"/>
  <c r="AE110"/>
  <c r="AC110"/>
  <c r="AD110"/>
  <c r="AA110"/>
  <c r="AA112"/>
  <c r="AE112"/>
  <c r="AH110"/>
  <c r="AF110"/>
  <c r="AG110"/>
  <c r="AB112"/>
  <c r="AG112"/>
  <c r="AF112"/>
  <c r="U112"/>
  <c r="AC112"/>
  <c r="V112"/>
  <c r="AD112"/>
  <c r="N112"/>
  <c r="L112"/>
  <c r="K112"/>
  <c r="P110"/>
  <c r="AQ111"/>
  <c r="S112"/>
  <c r="R110"/>
  <c r="N110"/>
  <c r="Q110"/>
  <c r="M112"/>
  <c r="M110"/>
  <c r="AQ110"/>
  <c r="P112"/>
  <c r="L110"/>
  <c r="O110"/>
  <c r="R112"/>
  <c r="O112"/>
  <c r="S110"/>
  <c r="K110"/>
  <c r="AQ114"/>
  <c r="H3"/>
  <c r="A7" i="2"/>
  <c r="A8"/>
  <c r="AV8"/>
  <c r="AV9"/>
  <c r="AV10"/>
  <c r="AV11"/>
  <c r="AV12"/>
  <c r="AV13"/>
  <c r="AV14"/>
  <c r="AV15"/>
  <c r="AV16"/>
  <c r="AV17"/>
  <c r="AV18"/>
  <c r="AV19"/>
  <c r="AV20"/>
  <c r="AV21"/>
  <c r="AV22"/>
  <c r="AV23"/>
  <c r="AV24"/>
  <c r="AV25"/>
  <c r="AV26"/>
  <c r="AV27"/>
  <c r="AV28"/>
  <c r="AV29"/>
  <c r="AV30"/>
  <c r="AV31"/>
  <c r="AV32"/>
  <c r="AV33"/>
  <c r="AV34"/>
  <c r="AV35"/>
  <c r="AV36"/>
  <c r="AV37"/>
  <c r="AV38"/>
  <c r="AV39"/>
  <c r="AV40"/>
  <c r="AV41"/>
  <c r="AV42"/>
  <c r="AV43"/>
  <c r="AV44"/>
  <c r="AV45"/>
  <c r="AV46"/>
  <c r="AV47"/>
  <c r="AV48"/>
  <c r="AV49"/>
  <c r="AV50"/>
  <c r="AV51"/>
  <c r="AV52"/>
  <c r="AV53"/>
  <c r="AV54"/>
  <c r="AV55"/>
  <c r="AV56"/>
  <c r="AV57"/>
  <c r="AV58"/>
  <c r="AV59"/>
  <c r="AV60"/>
  <c r="AV61"/>
  <c r="AV62"/>
  <c r="AV63"/>
  <c r="AV64"/>
  <c r="AV65"/>
  <c r="AV66"/>
  <c r="AV67"/>
  <c r="AV68"/>
  <c r="AV69"/>
  <c r="AV70"/>
  <c r="AV71"/>
  <c r="AV72"/>
  <c r="AV73"/>
  <c r="AV74"/>
  <c r="AV75"/>
  <c r="AV76"/>
  <c r="AV77"/>
  <c r="AV78"/>
  <c r="AV79"/>
  <c r="AV80"/>
  <c r="AV81"/>
  <c r="AV82"/>
  <c r="AV83"/>
  <c r="AV84"/>
  <c r="AV85"/>
  <c r="AV86"/>
  <c r="AV87"/>
  <c r="AV88"/>
  <c r="AV89"/>
  <c r="AV90"/>
  <c r="AV91"/>
  <c r="AV92"/>
  <c r="AV93"/>
  <c r="AV94"/>
  <c r="AV95"/>
  <c r="AV96"/>
  <c r="AV97"/>
  <c r="AV98"/>
  <c r="AV99"/>
  <c r="AV100"/>
  <c r="AV101"/>
  <c r="AV102"/>
  <c r="AV103"/>
  <c r="AV104"/>
  <c r="AV105"/>
  <c r="AV106"/>
  <c r="AV7"/>
  <c r="AS9"/>
  <c r="AS10"/>
  <c r="AS11"/>
  <c r="AS12"/>
  <c r="AS13"/>
  <c r="AS14"/>
  <c r="AS15"/>
  <c r="AS16"/>
  <c r="AS17"/>
  <c r="AS18"/>
  <c r="AS19"/>
  <c r="AS20"/>
  <c r="AS21"/>
  <c r="AS22"/>
  <c r="AS23"/>
  <c r="AS24"/>
  <c r="AS25"/>
  <c r="AS26"/>
  <c r="AS27"/>
  <c r="AS28"/>
  <c r="AS29"/>
  <c r="AS30"/>
  <c r="AS31"/>
  <c r="AS32"/>
  <c r="AS33"/>
  <c r="AS34"/>
  <c r="AS35"/>
  <c r="AS36"/>
  <c r="AS37"/>
  <c r="AS38"/>
  <c r="AS39"/>
  <c r="AS40"/>
  <c r="AS41"/>
  <c r="AS42"/>
  <c r="AS43"/>
  <c r="AS44"/>
  <c r="AS45"/>
  <c r="AS46"/>
  <c r="AS47"/>
  <c r="AS48"/>
  <c r="AS49"/>
  <c r="AS50"/>
  <c r="AS51"/>
  <c r="AS52"/>
  <c r="AS53"/>
  <c r="AS54"/>
  <c r="AS55"/>
  <c r="AS56"/>
  <c r="AS57"/>
  <c r="AS58"/>
  <c r="AS59"/>
  <c r="AS60"/>
  <c r="AS61"/>
  <c r="AS62"/>
  <c r="AS63"/>
  <c r="AS64"/>
  <c r="AS65"/>
  <c r="AS66"/>
  <c r="AS67"/>
  <c r="AS68"/>
  <c r="AS69"/>
  <c r="AS70"/>
  <c r="AS71"/>
  <c r="AS72"/>
  <c r="AS73"/>
  <c r="AS74"/>
  <c r="AS75"/>
  <c r="AS76"/>
  <c r="AS77"/>
  <c r="AS78"/>
  <c r="AS79"/>
  <c r="AS80"/>
  <c r="AS81"/>
  <c r="AS82"/>
  <c r="AS83"/>
  <c r="AS84"/>
  <c r="AS85"/>
  <c r="AS86"/>
  <c r="AS87"/>
  <c r="AS88"/>
  <c r="AS89"/>
  <c r="AS90"/>
  <c r="AS91"/>
  <c r="AS92"/>
  <c r="AS93"/>
  <c r="AS94"/>
  <c r="AS95"/>
  <c r="AS96"/>
  <c r="AS97"/>
  <c r="AS98"/>
  <c r="AS99"/>
  <c r="AS100"/>
  <c r="AS101"/>
  <c r="AS102"/>
  <c r="AS103"/>
  <c r="AS104"/>
  <c r="AS105"/>
  <c r="AS106"/>
  <c r="AS8"/>
  <c r="AS7"/>
  <c r="AP12"/>
  <c r="AQ12"/>
  <c r="AR12"/>
  <c r="AT12"/>
  <c r="AU12"/>
  <c r="AW12"/>
  <c r="AN12"/>
  <c r="AP29"/>
  <c r="AQ29"/>
  <c r="AR29"/>
  <c r="AT29"/>
  <c r="AU29"/>
  <c r="AW29"/>
  <c r="AN29"/>
  <c r="AP53"/>
  <c r="AQ53"/>
  <c r="AR53"/>
  <c r="AT53"/>
  <c r="AU53"/>
  <c r="AW53"/>
  <c r="AN53"/>
  <c r="AR106"/>
  <c r="AR105"/>
  <c r="AR104"/>
  <c r="AR103"/>
  <c r="AR102"/>
  <c r="AR101"/>
  <c r="AR100"/>
  <c r="AR99"/>
  <c r="AR98"/>
  <c r="AR97"/>
  <c r="AR96"/>
  <c r="AR95"/>
  <c r="AR94"/>
  <c r="AR93"/>
  <c r="AR92"/>
  <c r="AR91"/>
  <c r="AR90"/>
  <c r="AR89"/>
  <c r="AR88"/>
  <c r="AR87"/>
  <c r="AR86"/>
  <c r="AR85"/>
  <c r="AR84"/>
  <c r="AR83"/>
  <c r="AR82"/>
  <c r="AR81"/>
  <c r="AR80"/>
  <c r="AR79"/>
  <c r="AR78"/>
  <c r="AR77"/>
  <c r="AR76"/>
  <c r="AR75"/>
  <c r="AR74"/>
  <c r="AR73"/>
  <c r="AR72"/>
  <c r="AR71"/>
  <c r="AR70"/>
  <c r="AR69"/>
  <c r="AR68"/>
  <c r="AR67"/>
  <c r="AR66"/>
  <c r="AR65"/>
  <c r="AR64"/>
  <c r="AR63"/>
  <c r="AR62"/>
  <c r="AR61"/>
  <c r="AR60"/>
  <c r="AR59"/>
  <c r="AR58"/>
  <c r="AR57"/>
  <c r="AR56"/>
  <c r="AR55"/>
  <c r="AR54"/>
  <c r="AR52"/>
  <c r="AR51"/>
  <c r="AR50"/>
  <c r="AR49"/>
  <c r="AR48"/>
  <c r="AR47"/>
  <c r="AR46"/>
  <c r="AR45"/>
  <c r="AR44"/>
  <c r="AR43"/>
  <c r="AR42"/>
  <c r="AR41"/>
  <c r="AR40"/>
  <c r="AR39"/>
  <c r="AR38"/>
  <c r="AR37"/>
  <c r="AR36"/>
  <c r="AR35"/>
  <c r="AR34"/>
  <c r="AR33"/>
  <c r="AR32"/>
  <c r="AR31"/>
  <c r="AR30"/>
  <c r="AR28"/>
  <c r="AR27"/>
  <c r="AR26"/>
  <c r="AR25"/>
  <c r="AR24"/>
  <c r="AR23"/>
  <c r="AR22"/>
  <c r="AR21"/>
  <c r="AR20"/>
  <c r="AR19"/>
  <c r="AR18"/>
  <c r="AR17"/>
  <c r="AR16"/>
  <c r="AR15"/>
  <c r="AR14"/>
  <c r="AR13"/>
  <c r="AR11"/>
  <c r="AR10"/>
  <c r="AR9"/>
  <c r="AR8"/>
  <c r="AR7"/>
  <c r="A14"/>
  <c r="AO14"/>
  <c r="AP14"/>
  <c r="AQ14"/>
  <c r="AT14"/>
  <c r="AU14"/>
  <c r="AW14"/>
  <c r="AW7"/>
  <c r="AP9"/>
  <c r="AQ9"/>
  <c r="AT9"/>
  <c r="AU9"/>
  <c r="AW9"/>
  <c r="AP10"/>
  <c r="AQ10"/>
  <c r="AT10"/>
  <c r="AU10"/>
  <c r="AW10"/>
  <c r="AP11"/>
  <c r="AQ11"/>
  <c r="AT11"/>
  <c r="AU11"/>
  <c r="AW11"/>
  <c r="AN11"/>
  <c r="AP13"/>
  <c r="AQ13"/>
  <c r="AT13"/>
  <c r="AU13"/>
  <c r="AW13"/>
  <c r="AP15"/>
  <c r="AQ15"/>
  <c r="AT15"/>
  <c r="AU15"/>
  <c r="AW15"/>
  <c r="AP16"/>
  <c r="AQ16"/>
  <c r="AT16"/>
  <c r="AU16"/>
  <c r="AW16"/>
  <c r="AP17"/>
  <c r="AQ17"/>
  <c r="AT17"/>
  <c r="AU17"/>
  <c r="AW17"/>
  <c r="AP18"/>
  <c r="AQ18"/>
  <c r="AT18"/>
  <c r="AU18"/>
  <c r="AW18"/>
  <c r="AP19"/>
  <c r="AQ19"/>
  <c r="AT19"/>
  <c r="AU19"/>
  <c r="AW19"/>
  <c r="AP20"/>
  <c r="AQ20"/>
  <c r="AT20"/>
  <c r="AU20"/>
  <c r="AW20"/>
  <c r="AN20"/>
  <c r="AP21"/>
  <c r="AQ21"/>
  <c r="AT21"/>
  <c r="AU21"/>
  <c r="AW21"/>
  <c r="AP22"/>
  <c r="AQ22"/>
  <c r="AT22"/>
  <c r="AU22"/>
  <c r="AW22"/>
  <c r="AP23"/>
  <c r="AQ23"/>
  <c r="AT23"/>
  <c r="AU23"/>
  <c r="AW23"/>
  <c r="AP24"/>
  <c r="AQ24"/>
  <c r="AT24"/>
  <c r="AU24"/>
  <c r="AW24"/>
  <c r="AP25"/>
  <c r="AQ25"/>
  <c r="AT25"/>
  <c r="AU25"/>
  <c r="AW25"/>
  <c r="AP26"/>
  <c r="AQ26"/>
  <c r="AT26"/>
  <c r="AU26"/>
  <c r="AW26"/>
  <c r="AP27"/>
  <c r="AQ27"/>
  <c r="AT27"/>
  <c r="AU27"/>
  <c r="AW27"/>
  <c r="AN27"/>
  <c r="AP28"/>
  <c r="AQ28"/>
  <c r="AT28"/>
  <c r="AU28"/>
  <c r="AW28"/>
  <c r="AP30"/>
  <c r="AQ30"/>
  <c r="AT30"/>
  <c r="AU30"/>
  <c r="AW30"/>
  <c r="AP31"/>
  <c r="AQ31"/>
  <c r="AT31"/>
  <c r="AU31"/>
  <c r="AW31"/>
  <c r="AN31"/>
  <c r="AP32"/>
  <c r="AQ32"/>
  <c r="AT32"/>
  <c r="AU32"/>
  <c r="AW32"/>
  <c r="AP33"/>
  <c r="AQ33"/>
  <c r="AT33"/>
  <c r="AU33"/>
  <c r="AW33"/>
  <c r="AP34"/>
  <c r="AQ34"/>
  <c r="AT34"/>
  <c r="AU34"/>
  <c r="AW34"/>
  <c r="AP35"/>
  <c r="AQ35"/>
  <c r="AT35"/>
  <c r="AU35"/>
  <c r="AW35"/>
  <c r="AP36"/>
  <c r="AQ36"/>
  <c r="AT36"/>
  <c r="AU36"/>
  <c r="AW36"/>
  <c r="AP37"/>
  <c r="AQ37"/>
  <c r="AT37"/>
  <c r="AU37"/>
  <c r="AW37"/>
  <c r="AN37"/>
  <c r="AP38"/>
  <c r="AQ38"/>
  <c r="AT38"/>
  <c r="AU38"/>
  <c r="AW38"/>
  <c r="AP39"/>
  <c r="AQ39"/>
  <c r="AT39"/>
  <c r="AU39"/>
  <c r="AW39"/>
  <c r="AN39"/>
  <c r="AP40"/>
  <c r="AQ40"/>
  <c r="AT40"/>
  <c r="AU40"/>
  <c r="AW40"/>
  <c r="AP41"/>
  <c r="AQ41"/>
  <c r="AT41"/>
  <c r="AU41"/>
  <c r="AW41"/>
  <c r="AP42"/>
  <c r="AQ42"/>
  <c r="AT42"/>
  <c r="AU42"/>
  <c r="AW42"/>
  <c r="AP43"/>
  <c r="AQ43"/>
  <c r="AT43"/>
  <c r="AU43"/>
  <c r="AW43"/>
  <c r="AN43"/>
  <c r="AP44"/>
  <c r="AQ44"/>
  <c r="AT44"/>
  <c r="AU44"/>
  <c r="AW44"/>
  <c r="AP45"/>
  <c r="AQ45"/>
  <c r="AT45"/>
  <c r="AU45"/>
  <c r="AW45"/>
  <c r="AN45"/>
  <c r="AP46"/>
  <c r="AQ46"/>
  <c r="AT46"/>
  <c r="AU46"/>
  <c r="AW46"/>
  <c r="AP47"/>
  <c r="AQ47"/>
  <c r="AT47"/>
  <c r="AU47"/>
  <c r="AW47"/>
  <c r="AN47"/>
  <c r="AP48"/>
  <c r="AQ48"/>
  <c r="AT48"/>
  <c r="AU48"/>
  <c r="AW48"/>
  <c r="AP49"/>
  <c r="AQ49"/>
  <c r="AT49"/>
  <c r="AU49"/>
  <c r="AW49"/>
  <c r="AP50"/>
  <c r="AQ50"/>
  <c r="AT50"/>
  <c r="AU50"/>
  <c r="AW50"/>
  <c r="AP51"/>
  <c r="AQ51"/>
  <c r="AT51"/>
  <c r="AU51"/>
  <c r="AW51"/>
  <c r="AP52"/>
  <c r="AQ52"/>
  <c r="AT52"/>
  <c r="AU52"/>
  <c r="AW52"/>
  <c r="AP54"/>
  <c r="AQ54"/>
  <c r="AT54"/>
  <c r="AU54"/>
  <c r="AW54"/>
  <c r="AP55"/>
  <c r="AQ55"/>
  <c r="AT55"/>
  <c r="AU55"/>
  <c r="AW55"/>
  <c r="AN55"/>
  <c r="AP56"/>
  <c r="AQ56"/>
  <c r="AT56"/>
  <c r="AU56"/>
  <c r="AW56"/>
  <c r="AP57"/>
  <c r="AQ57"/>
  <c r="AT57"/>
  <c r="AU57"/>
  <c r="AW57"/>
  <c r="AP58"/>
  <c r="AQ58"/>
  <c r="AT58"/>
  <c r="AU58"/>
  <c r="AW58"/>
  <c r="AP59"/>
  <c r="AQ59"/>
  <c r="AT59"/>
  <c r="AU59"/>
  <c r="AW59"/>
  <c r="AN59"/>
  <c r="AP60"/>
  <c r="AQ60"/>
  <c r="AT60"/>
  <c r="AU60"/>
  <c r="AW60"/>
  <c r="AP61"/>
  <c r="AQ61"/>
  <c r="AT61"/>
  <c r="AU61"/>
  <c r="AW61"/>
  <c r="AN61"/>
  <c r="AP62"/>
  <c r="AQ62"/>
  <c r="AT62"/>
  <c r="AU62"/>
  <c r="AW62"/>
  <c r="AP63"/>
  <c r="AQ63"/>
  <c r="AT63"/>
  <c r="AU63"/>
  <c r="AW63"/>
  <c r="AN63"/>
  <c r="AP64"/>
  <c r="AQ64"/>
  <c r="AT64"/>
  <c r="AU64"/>
  <c r="AW64"/>
  <c r="AP65"/>
  <c r="AQ65"/>
  <c r="AT65"/>
  <c r="AU65"/>
  <c r="AW65"/>
  <c r="AP66"/>
  <c r="AQ66"/>
  <c r="AT66"/>
  <c r="AU66"/>
  <c r="AW66"/>
  <c r="AP67"/>
  <c r="AQ67"/>
  <c r="AT67"/>
  <c r="AU67"/>
  <c r="AW67"/>
  <c r="AN67"/>
  <c r="AP68"/>
  <c r="AQ68"/>
  <c r="AT68"/>
  <c r="AU68"/>
  <c r="AW68"/>
  <c r="AN68"/>
  <c r="AP69"/>
  <c r="AQ69"/>
  <c r="AT69"/>
  <c r="AU69"/>
  <c r="AW69"/>
  <c r="AP70"/>
  <c r="AQ70"/>
  <c r="AT70"/>
  <c r="AU70"/>
  <c r="AW70"/>
  <c r="AP71"/>
  <c r="AQ71"/>
  <c r="AT71"/>
  <c r="AU71"/>
  <c r="AW71"/>
  <c r="AP72"/>
  <c r="AQ72"/>
  <c r="AT72"/>
  <c r="AU72"/>
  <c r="AW72"/>
  <c r="AN72"/>
  <c r="AP73"/>
  <c r="AQ73"/>
  <c r="AT73"/>
  <c r="AU73"/>
  <c r="AW73"/>
  <c r="AP74"/>
  <c r="AQ74"/>
  <c r="AT74"/>
  <c r="AU74"/>
  <c r="AW74"/>
  <c r="AP75"/>
  <c r="AQ75"/>
  <c r="AT75"/>
  <c r="AU75"/>
  <c r="AW75"/>
  <c r="AN75"/>
  <c r="AP76"/>
  <c r="AQ76"/>
  <c r="AT76"/>
  <c r="AU76"/>
  <c r="AW76"/>
  <c r="AN76"/>
  <c r="AP77"/>
  <c r="AQ77"/>
  <c r="AT77"/>
  <c r="AU77"/>
  <c r="AW77"/>
  <c r="AP78"/>
  <c r="AQ78"/>
  <c r="AT78"/>
  <c r="AU78"/>
  <c r="AW78"/>
  <c r="AN78"/>
  <c r="AP79"/>
  <c r="AQ79"/>
  <c r="AT79"/>
  <c r="AU79"/>
  <c r="AW79"/>
  <c r="AP80"/>
  <c r="AQ80"/>
  <c r="AT80"/>
  <c r="AU80"/>
  <c r="AW80"/>
  <c r="AN80"/>
  <c r="AP81"/>
  <c r="AQ81"/>
  <c r="AT81"/>
  <c r="AU81"/>
  <c r="AW81"/>
  <c r="AP82"/>
  <c r="AQ82"/>
  <c r="AT82"/>
  <c r="AU82"/>
  <c r="AW82"/>
  <c r="AN82"/>
  <c r="AP83"/>
  <c r="AQ83"/>
  <c r="AT83"/>
  <c r="AU83"/>
  <c r="AW83"/>
  <c r="AP84"/>
  <c r="AQ84"/>
  <c r="AT84"/>
  <c r="AU84"/>
  <c r="AW84"/>
  <c r="AN84"/>
  <c r="AP85"/>
  <c r="AQ85"/>
  <c r="AT85"/>
  <c r="AU85"/>
  <c r="AW85"/>
  <c r="AP86"/>
  <c r="AQ86"/>
  <c r="AT86"/>
  <c r="AU86"/>
  <c r="AW86"/>
  <c r="AN86"/>
  <c r="AP87"/>
  <c r="AQ87"/>
  <c r="AT87"/>
  <c r="AU87"/>
  <c r="AW87"/>
  <c r="AP88"/>
  <c r="AQ88"/>
  <c r="AT88"/>
  <c r="AU88"/>
  <c r="AW88"/>
  <c r="AN88"/>
  <c r="AP89"/>
  <c r="AQ89"/>
  <c r="AT89"/>
  <c r="AU89"/>
  <c r="AW89"/>
  <c r="AP90"/>
  <c r="AQ90"/>
  <c r="AT90"/>
  <c r="AU90"/>
  <c r="AW90"/>
  <c r="AP91"/>
  <c r="AQ91"/>
  <c r="AT91"/>
  <c r="AU91"/>
  <c r="AW91"/>
  <c r="AP92"/>
  <c r="AQ92"/>
  <c r="AT92"/>
  <c r="AU92"/>
  <c r="AW92"/>
  <c r="AN92"/>
  <c r="AP93"/>
  <c r="AQ93"/>
  <c r="AT93"/>
  <c r="AU93"/>
  <c r="AW93"/>
  <c r="AP94"/>
  <c r="AQ94"/>
  <c r="AT94"/>
  <c r="AU94"/>
  <c r="AW94"/>
  <c r="AP95"/>
  <c r="AQ95"/>
  <c r="AT95"/>
  <c r="AU95"/>
  <c r="AW95"/>
  <c r="AP96"/>
  <c r="AQ96"/>
  <c r="AT96"/>
  <c r="AU96"/>
  <c r="AW96"/>
  <c r="AN96"/>
  <c r="AP97"/>
  <c r="AQ97"/>
  <c r="AT97"/>
  <c r="AU97"/>
  <c r="AW97"/>
  <c r="AP98"/>
  <c r="AQ98"/>
  <c r="AT98"/>
  <c r="AU98"/>
  <c r="AW98"/>
  <c r="AP99"/>
  <c r="AQ99"/>
  <c r="AT99"/>
  <c r="AU99"/>
  <c r="AW99"/>
  <c r="AP100"/>
  <c r="AQ100"/>
  <c r="AT100"/>
  <c r="AU100"/>
  <c r="AW100"/>
  <c r="AN100"/>
  <c r="AP101"/>
  <c r="AQ101"/>
  <c r="AT101"/>
  <c r="AU101"/>
  <c r="AW101"/>
  <c r="AP102"/>
  <c r="AQ102"/>
  <c r="AT102"/>
  <c r="AU102"/>
  <c r="AW102"/>
  <c r="AP103"/>
  <c r="AQ103"/>
  <c r="AT103"/>
  <c r="AU103"/>
  <c r="AW103"/>
  <c r="AP104"/>
  <c r="AQ104"/>
  <c r="AT104"/>
  <c r="AU104"/>
  <c r="AW104"/>
  <c r="AP105"/>
  <c r="AQ105"/>
  <c r="AT105"/>
  <c r="AU105"/>
  <c r="AW105"/>
  <c r="AP106"/>
  <c r="AQ106"/>
  <c r="AT106"/>
  <c r="AU106"/>
  <c r="AW106"/>
  <c r="AP8"/>
  <c r="AQ8"/>
  <c r="AT8"/>
  <c r="AU8"/>
  <c r="AW8"/>
  <c r="AU7"/>
  <c r="AT7"/>
  <c r="AQ7"/>
  <c r="AP7"/>
  <c r="AO8"/>
  <c r="A9"/>
  <c r="AO9"/>
  <c r="A10"/>
  <c r="AO10"/>
  <c r="A11"/>
  <c r="AO11"/>
  <c r="A12"/>
  <c r="AO12"/>
  <c r="A13"/>
  <c r="AO13"/>
  <c r="A15"/>
  <c r="AO15"/>
  <c r="A16"/>
  <c r="AO16"/>
  <c r="A17"/>
  <c r="AO17"/>
  <c r="A18"/>
  <c r="AO18"/>
  <c r="A19"/>
  <c r="AO19"/>
  <c r="A20"/>
  <c r="AO20"/>
  <c r="A21"/>
  <c r="AO21"/>
  <c r="A22"/>
  <c r="AO22"/>
  <c r="A23"/>
  <c r="AO23"/>
  <c r="A24"/>
  <c r="AO24"/>
  <c r="A25"/>
  <c r="AO25"/>
  <c r="A26"/>
  <c r="AO26"/>
  <c r="A27"/>
  <c r="AO27"/>
  <c r="A28"/>
  <c r="AO28"/>
  <c r="A29"/>
  <c r="AO29"/>
  <c r="A30"/>
  <c r="AO30"/>
  <c r="A31"/>
  <c r="AO31"/>
  <c r="A32"/>
  <c r="AO32"/>
  <c r="A33"/>
  <c r="AO33"/>
  <c r="A34"/>
  <c r="AO34"/>
  <c r="A35"/>
  <c r="AO35"/>
  <c r="A36"/>
  <c r="AO36"/>
  <c r="A37"/>
  <c r="AO37"/>
  <c r="A38"/>
  <c r="AO38"/>
  <c r="A39"/>
  <c r="AO39"/>
  <c r="A40"/>
  <c r="AO40"/>
  <c r="A41"/>
  <c r="AO41"/>
  <c r="A42"/>
  <c r="AO42"/>
  <c r="A43"/>
  <c r="AO43"/>
  <c r="A44"/>
  <c r="AO44"/>
  <c r="A45"/>
  <c r="AO45"/>
  <c r="A46"/>
  <c r="AO46"/>
  <c r="A47"/>
  <c r="AO47"/>
  <c r="A48"/>
  <c r="AO48"/>
  <c r="A49"/>
  <c r="AO49"/>
  <c r="A50"/>
  <c r="AO50"/>
  <c r="A51"/>
  <c r="AO51"/>
  <c r="A52"/>
  <c r="AO52"/>
  <c r="A53"/>
  <c r="AO53"/>
  <c r="A54"/>
  <c r="AO54"/>
  <c r="A55"/>
  <c r="AO55"/>
  <c r="A56"/>
  <c r="AO56"/>
  <c r="A57"/>
  <c r="AO57"/>
  <c r="A58"/>
  <c r="AO58"/>
  <c r="A59"/>
  <c r="AO59"/>
  <c r="A60"/>
  <c r="AO60"/>
  <c r="A61"/>
  <c r="AO61"/>
  <c r="A62"/>
  <c r="AO62"/>
  <c r="A63"/>
  <c r="AO63"/>
  <c r="A64"/>
  <c r="AO64"/>
  <c r="A65"/>
  <c r="AO65"/>
  <c r="A66"/>
  <c r="AO66"/>
  <c r="A67"/>
  <c r="AO67"/>
  <c r="A68"/>
  <c r="AO68"/>
  <c r="A69"/>
  <c r="AO69"/>
  <c r="A70"/>
  <c r="AO70"/>
  <c r="A71"/>
  <c r="AO71"/>
  <c r="A72"/>
  <c r="AO72"/>
  <c r="A73"/>
  <c r="AO73"/>
  <c r="A74"/>
  <c r="AO74"/>
  <c r="A75"/>
  <c r="AO75"/>
  <c r="A76"/>
  <c r="AO76"/>
  <c r="A77"/>
  <c r="AO77"/>
  <c r="A78"/>
  <c r="AO78"/>
  <c r="A79"/>
  <c r="AO79"/>
  <c r="A80"/>
  <c r="AO80"/>
  <c r="A81"/>
  <c r="AO81"/>
  <c r="A82"/>
  <c r="AO82"/>
  <c r="A83"/>
  <c r="AO83"/>
  <c r="A84"/>
  <c r="AO84"/>
  <c r="A85"/>
  <c r="AO85"/>
  <c r="A86"/>
  <c r="AO86"/>
  <c r="A87"/>
  <c r="AO87"/>
  <c r="A88"/>
  <c r="AO88"/>
  <c r="A89"/>
  <c r="AO89"/>
  <c r="A90"/>
  <c r="AO90"/>
  <c r="A91"/>
  <c r="AO91"/>
  <c r="A92"/>
  <c r="AO92"/>
  <c r="A93"/>
  <c r="AO93"/>
  <c r="A94"/>
  <c r="AO94"/>
  <c r="A95"/>
  <c r="AO95"/>
  <c r="A96"/>
  <c r="AO96"/>
  <c r="A97"/>
  <c r="AO97"/>
  <c r="A98"/>
  <c r="AO98"/>
  <c r="A99"/>
  <c r="AO99"/>
  <c r="A100"/>
  <c r="AO100"/>
  <c r="A101"/>
  <c r="AO101"/>
  <c r="A102"/>
  <c r="AO102"/>
  <c r="A103"/>
  <c r="AO103"/>
  <c r="A104"/>
  <c r="AO104"/>
  <c r="A105"/>
  <c r="AO105"/>
  <c r="A106"/>
  <c r="AO106"/>
  <c r="AO7"/>
  <c r="AN104"/>
  <c r="AN71"/>
  <c r="AN58"/>
  <c r="AN42"/>
  <c r="AN26"/>
  <c r="AN24"/>
  <c r="AN22"/>
  <c r="AN18"/>
  <c r="AN16"/>
  <c r="AN13"/>
  <c r="AN9"/>
  <c r="AN94"/>
  <c r="AN90"/>
  <c r="AN106"/>
  <c r="AN102"/>
  <c r="AN98"/>
  <c r="AN74"/>
  <c r="AN70"/>
  <c r="AN8"/>
  <c r="AN66"/>
  <c r="AN64"/>
  <c r="AN62"/>
  <c r="AN60"/>
  <c r="AN54"/>
  <c r="AN52"/>
  <c r="AN50"/>
  <c r="AN46"/>
  <c r="AN44"/>
  <c r="AN38"/>
  <c r="AN36"/>
  <c r="AN34"/>
  <c r="AN30"/>
  <c r="AN28"/>
  <c r="AN73"/>
  <c r="AN79"/>
  <c r="AN77"/>
  <c r="AN69"/>
  <c r="AN57"/>
  <c r="AN51"/>
  <c r="AN41"/>
  <c r="AN35"/>
  <c r="AN23"/>
  <c r="AN19"/>
  <c r="AN15"/>
  <c r="AN10"/>
  <c r="AN17"/>
  <c r="AN21"/>
  <c r="AN25"/>
  <c r="AN33"/>
  <c r="AN49"/>
  <c r="AN65"/>
  <c r="AN7"/>
  <c r="AN40"/>
  <c r="AN32"/>
  <c r="AN105"/>
  <c r="AN103"/>
  <c r="AN101"/>
  <c r="AN99"/>
  <c r="AN97"/>
  <c r="AN95"/>
  <c r="AN93"/>
  <c r="AN91"/>
  <c r="AN89"/>
  <c r="AN87"/>
  <c r="AN85"/>
  <c r="AN83"/>
  <c r="AN81"/>
  <c r="AN14"/>
  <c r="AN56"/>
  <c r="AN48"/>
</calcChain>
</file>

<file path=xl/sharedStrings.xml><?xml version="1.0" encoding="utf-8"?>
<sst xmlns="http://schemas.openxmlformats.org/spreadsheetml/2006/main" count="185" uniqueCount="131">
  <si>
    <r>
      <t>L:W</t>
    </r>
    <r>
      <rPr>
        <b/>
        <sz val="9"/>
        <color indexed="63"/>
        <rFont val="Arial"/>
        <family val="2"/>
      </rPr>
      <t xml:space="preserve">   </t>
    </r>
    <r>
      <rPr>
        <b/>
        <sz val="9"/>
        <color theme="6" tint="-0.499984740745262"/>
        <rFont val="Arial"/>
        <family val="2"/>
      </rPr>
      <t>&gt;4:1</t>
    </r>
    <phoneticPr fontId="18" type="noConversion"/>
  </si>
  <si>
    <t>Lobed</t>
  </si>
  <si>
    <t>No Teeth</t>
  </si>
  <si>
    <t>Tth Regular</t>
  </si>
  <si>
    <t>Teeth Close</t>
  </si>
  <si>
    <t>Teeth Round</t>
  </si>
  <si>
    <t>Teeth Acute</t>
  </si>
  <si>
    <t>Tth Compound</t>
  </si>
  <si>
    <t>Nanophyll</t>
  </si>
  <si>
    <t>Leptophyll I</t>
  </si>
  <si>
    <t>Leptophyll II</t>
  </si>
  <si>
    <t>Microphyll I</t>
  </si>
  <si>
    <t>Microphyll II</t>
  </si>
  <si>
    <t>Microphyll III</t>
  </si>
  <si>
    <t>Mesophyll I</t>
  </si>
  <si>
    <t>Mesophyll II</t>
  </si>
  <si>
    <t>Mesophyll III</t>
  </si>
  <si>
    <t>Apex Emarg.</t>
  </si>
  <si>
    <t>Apex Round</t>
  </si>
  <si>
    <t>Apex Acute</t>
  </si>
  <si>
    <t>Apex Atten.</t>
  </si>
  <si>
    <t>Base Cordate</t>
  </si>
  <si>
    <t>Base Round</t>
  </si>
  <si>
    <t>Base Acute</t>
  </si>
  <si>
    <t>L:W&lt;1:1</t>
  </si>
  <si>
    <t>L:W 1-2:1</t>
  </si>
  <si>
    <t>L:W 2-3:1</t>
  </si>
  <si>
    <t>L:W 3-4:1</t>
  </si>
  <si>
    <t>L:W&gt;4:1</t>
  </si>
  <si>
    <t>Obovate</t>
  </si>
  <si>
    <t>Elliptic</t>
  </si>
  <si>
    <t>Ovate</t>
  </si>
  <si>
    <t>Species No.</t>
  </si>
  <si>
    <t>Margin</t>
  </si>
  <si>
    <t>Size</t>
  </si>
  <si>
    <t>Apex</t>
  </si>
  <si>
    <t>Base</t>
  </si>
  <si>
    <t>L:W</t>
  </si>
  <si>
    <t>Shape</t>
  </si>
  <si>
    <t>Total Number of Species</t>
  </si>
  <si>
    <t>Totals</t>
  </si>
  <si>
    <t>Total Character State Score</t>
  </si>
  <si>
    <t>No. Character States Present</t>
  </si>
  <si>
    <t>Percentage Score</t>
  </si>
  <si>
    <t>Locality</t>
  </si>
  <si>
    <t>Latitude</t>
  </si>
  <si>
    <t>Longitude</t>
  </si>
  <si>
    <t>Altitude</t>
  </si>
  <si>
    <t>Scorer</t>
  </si>
  <si>
    <t>Notes</t>
  </si>
  <si>
    <t>Date Collected</t>
  </si>
  <si>
    <t>Unlobed</t>
  </si>
  <si>
    <t>Lamina</t>
  </si>
  <si>
    <t>Lobing</t>
  </si>
  <si>
    <t>F</t>
  </si>
  <si>
    <t>P</t>
  </si>
  <si>
    <t>M</t>
  </si>
  <si>
    <t>C</t>
  </si>
  <si>
    <t>Completeness</t>
  </si>
  <si>
    <t>Dissection</t>
    <phoneticPr fontId="18" type="noConversion"/>
  </si>
  <si>
    <t>Apex Character States</t>
  </si>
  <si>
    <t xml:space="preserve">       Shape Character States</t>
  </si>
  <si>
    <t>End</t>
    <phoneticPr fontId="18" type="noConversion"/>
  </si>
  <si>
    <t>361 m</t>
    <phoneticPr fontId="18" type="noConversion"/>
  </si>
  <si>
    <t>Species /
Morphotypes</t>
    <phoneticPr fontId="18" type="noConversion"/>
  </si>
  <si>
    <t>Species 
Number</t>
    <phoneticPr fontId="18" type="noConversion"/>
  </si>
  <si>
    <t xml:space="preserve"> Margin Character States</t>
  </si>
  <si>
    <t>Size Character States</t>
  </si>
  <si>
    <t>Status</t>
    <phoneticPr fontId="18" type="noConversion"/>
  </si>
  <si>
    <t>No.</t>
    <phoneticPr fontId="18" type="noConversion"/>
  </si>
  <si>
    <t>Name</t>
    <phoneticPr fontId="18" type="noConversion"/>
  </si>
  <si>
    <t>Lamina Dissection</t>
    <phoneticPr fontId="18" type="noConversion"/>
  </si>
  <si>
    <t>Base Character States</t>
    <phoneticPr fontId="18" type="noConversion"/>
  </si>
  <si>
    <t>TEVS</t>
    <phoneticPr fontId="18" type="noConversion"/>
  </si>
  <si>
    <t>Smithy Creek</t>
    <phoneticPr fontId="18" type="noConversion"/>
  </si>
  <si>
    <t>Aristotelia serrata</t>
    <phoneticPr fontId="18" type="noConversion"/>
  </si>
  <si>
    <t>Coprosma colensoi</t>
    <phoneticPr fontId="18" type="noConversion"/>
  </si>
  <si>
    <t>Coprosma foetidissima</t>
    <phoneticPr fontId="18" type="noConversion"/>
  </si>
  <si>
    <t>Coprosma lucida</t>
    <phoneticPr fontId="18" type="noConversion"/>
  </si>
  <si>
    <t>Coprosma microcarpa</t>
    <phoneticPr fontId="18" type="noConversion"/>
  </si>
  <si>
    <t>Coprosma propinqua</t>
    <phoneticPr fontId="18" type="noConversion"/>
  </si>
  <si>
    <t>Coprosma rigida</t>
    <phoneticPr fontId="18" type="noConversion"/>
  </si>
  <si>
    <t>Coriaria arborea</t>
    <phoneticPr fontId="18" type="noConversion"/>
  </si>
  <si>
    <t>Fuchsia excorticata</t>
    <phoneticPr fontId="18" type="noConversion"/>
  </si>
  <si>
    <t>Griselinia lucida</t>
    <phoneticPr fontId="18" type="noConversion"/>
  </si>
  <si>
    <t>Gaultheria antipoda</t>
    <phoneticPr fontId="18" type="noConversion"/>
  </si>
  <si>
    <t>Hauheria glabrata</t>
    <phoneticPr fontId="18" type="noConversion"/>
  </si>
  <si>
    <t>Muehlenbeckia axillaris</t>
    <phoneticPr fontId="18" type="noConversion"/>
  </si>
  <si>
    <t>Myrsine divaricata</t>
    <phoneticPr fontId="18" type="noConversion"/>
  </si>
  <si>
    <t>Nothofagus fusca</t>
    <phoneticPr fontId="18" type="noConversion"/>
  </si>
  <si>
    <t>Nothofagus menziesii</t>
    <phoneticPr fontId="18" type="noConversion"/>
  </si>
  <si>
    <t>Olearia arborscens</t>
    <phoneticPr fontId="18" type="noConversion"/>
  </si>
  <si>
    <t>Ozothamnus vauvilliersii</t>
    <phoneticPr fontId="18" type="noConversion"/>
  </si>
  <si>
    <t>Pseudopanax crassifolius</t>
    <phoneticPr fontId="18" type="noConversion"/>
  </si>
  <si>
    <t>Raukaua simplex</t>
    <phoneticPr fontId="18" type="noConversion"/>
  </si>
  <si>
    <t>Rubus schmidelioides</t>
    <phoneticPr fontId="18" type="noConversion"/>
  </si>
  <si>
    <t>Veronica pauci ramosa</t>
    <phoneticPr fontId="18" type="noConversion"/>
  </si>
  <si>
    <t>Veronica salicifolia</t>
    <phoneticPr fontId="18" type="noConversion"/>
  </si>
  <si>
    <t>Length to Width Character States</t>
    <phoneticPr fontId="18" type="noConversion"/>
  </si>
  <si>
    <t>Status</t>
    <phoneticPr fontId="18" type="noConversion"/>
  </si>
  <si>
    <t>Teeth</t>
    <phoneticPr fontId="18" type="noConversion"/>
  </si>
  <si>
    <t xml:space="preserve"> leave blank</t>
    <phoneticPr fontId="18" type="noConversion"/>
  </si>
  <si>
    <r>
      <t>Yes</t>
    </r>
    <r>
      <rPr>
        <sz val="9"/>
        <color indexed="10"/>
        <rFont val="Geneva"/>
      </rPr>
      <t xml:space="preserve"> </t>
    </r>
    <r>
      <rPr>
        <sz val="9"/>
        <color indexed="10"/>
        <rFont val="Geneva"/>
      </rPr>
      <t>=</t>
    </r>
    <phoneticPr fontId="18" type="noConversion"/>
  </si>
  <si>
    <r>
      <t>No</t>
    </r>
    <r>
      <rPr>
        <sz val="9"/>
        <color indexed="10"/>
        <rFont val="Geneva"/>
      </rPr>
      <t xml:space="preserve"> </t>
    </r>
    <r>
      <rPr>
        <sz val="9"/>
        <color indexed="10"/>
        <rFont val="Geneva"/>
      </rPr>
      <t>=</t>
    </r>
    <phoneticPr fontId="18" type="noConversion"/>
  </si>
  <si>
    <t>Notes:</t>
    <phoneticPr fontId="18" type="noConversion"/>
  </si>
  <si>
    <t>Date Collected</t>
    <phoneticPr fontId="18" type="noConversion"/>
  </si>
  <si>
    <t>Completeness</t>
    <phoneticPr fontId="18" type="noConversion"/>
  </si>
  <si>
    <t>Teeth Regular</t>
    <phoneticPr fontId="18" type="noConversion"/>
  </si>
  <si>
    <t>Teeth Close</t>
    <phoneticPr fontId="18" type="noConversion"/>
  </si>
  <si>
    <t>Teeth Distant</t>
    <phoneticPr fontId="18" type="noConversion"/>
  </si>
  <si>
    <t>Teeth Compound</t>
    <phoneticPr fontId="18" type="noConversion"/>
  </si>
  <si>
    <t>Compound&lt;50%</t>
    <phoneticPr fontId="18" type="noConversion"/>
  </si>
  <si>
    <t xml:space="preserve"> Margin Character States</t>
    <phoneticPr fontId="18" type="noConversion"/>
  </si>
  <si>
    <t>Size Character States</t>
    <phoneticPr fontId="18" type="noConversion"/>
  </si>
  <si>
    <t>Apex Character States</t>
    <phoneticPr fontId="18" type="noConversion"/>
  </si>
  <si>
    <t>Base Character States</t>
    <phoneticPr fontId="18" type="noConversion"/>
  </si>
  <si>
    <t>Length to Width Character States</t>
    <phoneticPr fontId="18" type="noConversion"/>
  </si>
  <si>
    <t>Shape Character States</t>
    <phoneticPr fontId="18" type="noConversion"/>
  </si>
  <si>
    <t>Lamina</t>
    <phoneticPr fontId="18" type="noConversion"/>
  </si>
  <si>
    <r>
      <t>Teeth Ir</t>
    </r>
    <r>
      <rPr>
        <b/>
        <sz val="9"/>
        <color indexed="11"/>
        <rFont val="Arial"/>
        <family val="2"/>
      </rPr>
      <t>r</t>
    </r>
    <r>
      <rPr>
        <b/>
        <sz val="9"/>
        <color rgb="FF00CC00"/>
        <rFont val="Arial"/>
        <family val="2"/>
      </rPr>
      <t>egular</t>
    </r>
    <phoneticPr fontId="18" type="noConversion"/>
  </si>
  <si>
    <t>Emarginate</t>
    <phoneticPr fontId="18" type="noConversion"/>
  </si>
  <si>
    <t>Attenuate</t>
    <phoneticPr fontId="18" type="noConversion"/>
  </si>
  <si>
    <t>Round</t>
    <phoneticPr fontId="18" type="noConversion"/>
  </si>
  <si>
    <t xml:space="preserve"> Acute</t>
    <phoneticPr fontId="18" type="noConversion"/>
  </si>
  <si>
    <t xml:space="preserve"> Cordate</t>
    <phoneticPr fontId="18" type="noConversion"/>
  </si>
  <si>
    <t xml:space="preserve"> Round</t>
    <phoneticPr fontId="18" type="noConversion"/>
  </si>
  <si>
    <t xml:space="preserve"> Acute</t>
    <phoneticPr fontId="18" type="noConversion"/>
  </si>
  <si>
    <r>
      <t>L:W</t>
    </r>
    <r>
      <rPr>
        <b/>
        <sz val="9"/>
        <color indexed="63"/>
        <rFont val="Arial"/>
        <family val="2"/>
      </rPr>
      <t xml:space="preserve"> </t>
    </r>
    <r>
      <rPr>
        <b/>
        <sz val="9"/>
        <color theme="6" tint="-0.499984740745262"/>
        <rFont val="Arial"/>
        <family val="2"/>
      </rPr>
      <t xml:space="preserve"> 1-2:1</t>
    </r>
    <phoneticPr fontId="18" type="noConversion"/>
  </si>
  <si>
    <r>
      <t>L:W</t>
    </r>
    <r>
      <rPr>
        <b/>
        <sz val="9"/>
        <color indexed="63"/>
        <rFont val="Arial"/>
        <family val="2"/>
      </rPr>
      <t xml:space="preserve"> </t>
    </r>
    <r>
      <rPr>
        <b/>
        <sz val="9"/>
        <color theme="6" tint="-0.499984740745262"/>
        <rFont val="Arial"/>
        <family val="2"/>
      </rPr>
      <t xml:space="preserve"> 2-3:1</t>
    </r>
    <phoneticPr fontId="18" type="noConversion"/>
  </si>
  <si>
    <r>
      <t xml:space="preserve">L:W </t>
    </r>
    <r>
      <rPr>
        <b/>
        <sz val="9"/>
        <color indexed="63"/>
        <rFont val="Arial"/>
        <family val="2"/>
      </rPr>
      <t xml:space="preserve"> </t>
    </r>
    <r>
      <rPr>
        <b/>
        <sz val="9"/>
        <color theme="6" tint="-0.499984740745262"/>
        <rFont val="Arial"/>
        <family val="2"/>
      </rPr>
      <t>3-4:1</t>
    </r>
    <phoneticPr fontId="18" type="noConversion"/>
  </si>
  <si>
    <r>
      <t>L:W</t>
    </r>
    <r>
      <rPr>
        <b/>
        <sz val="9"/>
        <color indexed="63"/>
        <rFont val="Arial"/>
        <family val="2"/>
      </rPr>
      <t xml:space="preserve">   </t>
    </r>
    <r>
      <rPr>
        <b/>
        <sz val="9"/>
        <color theme="6" tint="-0.499984740745262"/>
        <rFont val="Arial"/>
        <family val="2"/>
      </rPr>
      <t>&lt;1:1</t>
    </r>
    <phoneticPr fontId="18" type="noConversion"/>
  </si>
</sst>
</file>

<file path=xl/styles.xml><?xml version="1.0" encoding="utf-8"?>
<styleSheet xmlns="http://schemas.openxmlformats.org/spreadsheetml/2006/main">
  <numFmts count="1">
    <numFmt numFmtId="165" formatCode="[$-809]dd\ mmmm\ yyyy;@"/>
  </numFmts>
  <fonts count="52">
    <font>
      <sz val="9"/>
      <name val="Geneva"/>
    </font>
    <font>
      <b/>
      <sz val="9"/>
      <name val="Geneva"/>
    </font>
    <font>
      <sz val="9"/>
      <color indexed="10"/>
      <name val="Geneva"/>
    </font>
    <font>
      <b/>
      <sz val="9"/>
      <color indexed="10"/>
      <name val="Geneva"/>
    </font>
    <font>
      <sz val="9"/>
      <color indexed="17"/>
      <name val="Geneva"/>
    </font>
    <font>
      <sz val="9"/>
      <color indexed="16"/>
      <name val="Geneva"/>
    </font>
    <font>
      <sz val="9"/>
      <color indexed="21"/>
      <name val="Geneva"/>
    </font>
    <font>
      <sz val="9"/>
      <color indexed="15"/>
      <name val="Geneva"/>
    </font>
    <font>
      <sz val="9"/>
      <color indexed="19"/>
      <name val="Geneva"/>
    </font>
    <font>
      <sz val="9"/>
      <color indexed="19"/>
      <name val="Geneva"/>
    </font>
    <font>
      <sz val="9"/>
      <color indexed="12"/>
      <name val="Geneva"/>
    </font>
    <font>
      <sz val="9"/>
      <color indexed="58"/>
      <name val="Geneva"/>
    </font>
    <font>
      <sz val="9"/>
      <color indexed="48"/>
      <name val="Geneva"/>
    </font>
    <font>
      <sz val="9"/>
      <color indexed="60"/>
      <name val="Geneva"/>
    </font>
    <font>
      <sz val="9"/>
      <color indexed="61"/>
      <name val="Geneva"/>
    </font>
    <font>
      <sz val="9"/>
      <color indexed="56"/>
      <name val="Geneva"/>
    </font>
    <font>
      <sz val="9"/>
      <color indexed="56"/>
      <name val="Verdana"/>
      <family val="2"/>
    </font>
    <font>
      <b/>
      <sz val="12"/>
      <color indexed="56"/>
      <name val="Verdana"/>
      <family val="2"/>
    </font>
    <font>
      <sz val="9"/>
      <name val="宋体"/>
      <family val="3"/>
      <charset val="134"/>
    </font>
    <font>
      <b/>
      <sz val="8"/>
      <name val="Geneva"/>
      <family val="2"/>
    </font>
    <font>
      <sz val="9"/>
      <color theme="3" tint="-0.249977111117893"/>
      <name val="Geneva"/>
      <family val="2"/>
    </font>
    <font>
      <b/>
      <sz val="8"/>
      <name val="Geneva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b/>
      <sz val="10"/>
      <color indexed="21"/>
      <name val="Arial"/>
      <family val="2"/>
    </font>
    <font>
      <b/>
      <sz val="10"/>
      <color indexed="48"/>
      <name val="Arial"/>
      <family val="2"/>
    </font>
    <font>
      <b/>
      <sz val="10"/>
      <color indexed="19"/>
      <name val="Arial"/>
      <family val="2"/>
    </font>
    <font>
      <b/>
      <sz val="12"/>
      <name val="Arial"/>
      <family val="2"/>
    </font>
    <font>
      <sz val="9"/>
      <color indexed="10"/>
      <name val="Geneva"/>
    </font>
    <font>
      <sz val="12"/>
      <color indexed="8"/>
      <name val="Arial"/>
      <family val="2"/>
    </font>
    <font>
      <sz val="9"/>
      <color theme="3" tint="-0.249977111117893"/>
      <name val="Geneva"/>
    </font>
    <font>
      <sz val="10"/>
      <color indexed="56"/>
      <name val="Verdana"/>
      <family val="2"/>
    </font>
    <font>
      <b/>
      <sz val="9"/>
      <name val="Arial"/>
      <family val="2"/>
    </font>
    <font>
      <b/>
      <sz val="9"/>
      <color indexed="58"/>
      <name val="Arial"/>
      <family val="2"/>
    </font>
    <font>
      <b/>
      <sz val="9"/>
      <color rgb="FF00CC00"/>
      <name val="Arial"/>
      <family val="2"/>
    </font>
    <font>
      <b/>
      <sz val="9"/>
      <color theme="9" tint="-0.499984740745262"/>
      <name val="Arial"/>
      <family val="2"/>
    </font>
    <font>
      <b/>
      <sz val="9"/>
      <color theme="3" tint="-0.249977111117893"/>
      <name val="Arial"/>
      <family val="2"/>
    </font>
    <font>
      <b/>
      <sz val="9"/>
      <color theme="7" tint="-0.499984740745262"/>
      <name val="Arial"/>
      <family val="2"/>
    </font>
    <font>
      <b/>
      <sz val="9"/>
      <color theme="6" tint="-0.499984740745262"/>
      <name val="Arial"/>
      <family val="2"/>
    </font>
    <font>
      <b/>
      <sz val="12"/>
      <color theme="1" tint="4.9989318521683403E-2"/>
      <name val="Arial"/>
      <family val="2"/>
    </font>
    <font>
      <b/>
      <sz val="9"/>
      <color indexed="11"/>
      <name val="Arial"/>
      <family val="2"/>
    </font>
    <font>
      <b/>
      <sz val="9"/>
      <color indexed="18"/>
      <name val="Arial"/>
      <family val="2"/>
    </font>
    <font>
      <b/>
      <sz val="9"/>
      <color indexed="63"/>
      <name val="Arial"/>
      <family val="2"/>
    </font>
    <font>
      <sz val="6"/>
      <name val="Geneva"/>
    </font>
    <font>
      <sz val="6"/>
      <name val="Geneva"/>
    </font>
    <font>
      <sz val="6"/>
      <color indexed="56"/>
      <name val="Verdana"/>
      <family val="2"/>
    </font>
    <font>
      <sz val="8"/>
      <name val="Geneva"/>
    </font>
    <font>
      <sz val="8"/>
      <name val="Geneva"/>
    </font>
    <font>
      <sz val="12"/>
      <color indexed="56"/>
      <name val="Verdana"/>
      <family val="2"/>
    </font>
    <font>
      <b/>
      <sz val="10"/>
      <color indexed="56"/>
      <name val="Verdana"/>
      <family val="2"/>
    </font>
    <font>
      <sz val="4"/>
      <color indexed="56"/>
      <name val="Verdana"/>
      <family val="2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7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1" tint="0.499984740745262"/>
      </right>
      <top/>
      <bottom/>
      <diagonal/>
    </border>
    <border>
      <left style="medium">
        <color indexed="64"/>
      </left>
      <right style="thin">
        <color theme="1" tint="0.499984740745262"/>
      </right>
      <top/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indexed="64"/>
      </bottom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double">
        <color rgb="FFFF0000"/>
      </right>
      <top/>
      <bottom/>
      <diagonal/>
    </border>
    <border>
      <left style="thin">
        <color theme="1" tint="0.499984740745262"/>
      </left>
      <right style="double">
        <color rgb="FFFF0000"/>
      </right>
      <top/>
      <bottom style="medium">
        <color indexed="64"/>
      </bottom>
      <diagonal/>
    </border>
    <border>
      <left style="thin">
        <color theme="1" tint="0.499984740745262"/>
      </left>
      <right style="double">
        <color rgb="FFFF0000"/>
      </right>
      <top/>
      <bottom/>
      <diagonal/>
    </border>
    <border>
      <left/>
      <right style="double">
        <color rgb="FFFF0000"/>
      </right>
      <top/>
      <bottom style="medium">
        <color indexed="64"/>
      </bottom>
      <diagonal/>
    </border>
    <border>
      <left style="medium">
        <color indexed="64"/>
      </left>
      <right style="double">
        <color rgb="FFFF0000"/>
      </right>
      <top/>
      <bottom/>
      <diagonal/>
    </border>
    <border>
      <left style="medium">
        <color indexed="64"/>
      </left>
      <right style="double">
        <color rgb="FFFF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1" tint="0.499984740745262"/>
      </left>
      <right style="medium">
        <color indexed="64"/>
      </right>
      <top/>
      <bottom style="medium">
        <color indexed="64"/>
      </bottom>
      <diagonal/>
    </border>
    <border>
      <left style="double">
        <color rgb="FFFF0000"/>
      </left>
      <right style="thin">
        <color theme="0" tint="-0.499984740745262"/>
      </right>
      <top/>
      <bottom style="medium">
        <color indexed="64"/>
      </bottom>
      <diagonal/>
    </border>
    <border>
      <left style="double">
        <color rgb="FFFF0000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/>
      <right/>
      <top/>
      <bottom style="medium">
        <color theme="1" tint="4.9989318521683403E-2"/>
      </bottom>
      <diagonal/>
    </border>
    <border>
      <left style="medium">
        <color indexed="64"/>
      </left>
      <right style="thin">
        <color theme="1" tint="0.499984740745262"/>
      </right>
      <top/>
      <bottom style="medium">
        <color theme="1" tint="4.9989318521683403E-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4.9989318521683403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 tint="4.9989318521683403E-2"/>
      </bottom>
      <diagonal/>
    </border>
    <border>
      <left/>
      <right style="thin">
        <color theme="1" tint="4.9989318521683403E-2"/>
      </right>
      <top style="thin">
        <color indexed="64"/>
      </top>
      <bottom/>
      <diagonal/>
    </border>
    <border>
      <left/>
      <right style="thin">
        <color theme="1" tint="4.9989318521683403E-2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 style="double">
        <color rgb="FFFF0000"/>
      </right>
      <top style="thin">
        <color indexed="64"/>
      </top>
      <bottom style="medium">
        <color theme="1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double">
        <color rgb="FFFF0000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double">
        <color rgb="FFFF0000"/>
      </left>
      <right style="thin">
        <color theme="0" tint="-0.499984740745262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</borders>
  <cellStyleXfs count="1">
    <xf numFmtId="0" fontId="0" fillId="0" borderId="0"/>
  </cellStyleXfs>
  <cellXfs count="246">
    <xf numFmtId="0" fontId="0" fillId="0" borderId="0" xfId="0"/>
    <xf numFmtId="0" fontId="9" fillId="0" borderId="0" xfId="0" applyFont="1"/>
    <xf numFmtId="0" fontId="0" fillId="8" borderId="1" xfId="0" applyFill="1" applyBorder="1"/>
    <xf numFmtId="0" fontId="0" fillId="8" borderId="2" xfId="0" applyFill="1" applyBorder="1"/>
    <xf numFmtId="0" fontId="0" fillId="8" borderId="0" xfId="0" applyFill="1" applyBorder="1"/>
    <xf numFmtId="0" fontId="16" fillId="0" borderId="0" xfId="0" applyFont="1"/>
    <xf numFmtId="0" fontId="16" fillId="8" borderId="0" xfId="0" applyFont="1" applyFill="1" applyBorder="1"/>
    <xf numFmtId="0" fontId="0" fillId="8" borderId="11" xfId="0" applyFill="1" applyBorder="1"/>
    <xf numFmtId="0" fontId="16" fillId="8" borderId="11" xfId="0" applyFont="1" applyFill="1" applyBorder="1"/>
    <xf numFmtId="0" fontId="2" fillId="0" borderId="16" xfId="0" applyFont="1" applyBorder="1"/>
    <xf numFmtId="0" fontId="15" fillId="7" borderId="29" xfId="0" applyFont="1" applyFill="1" applyBorder="1" applyAlignment="1">
      <alignment horizontal="center"/>
    </xf>
    <xf numFmtId="0" fontId="23" fillId="0" borderId="16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8" fillId="0" borderId="21" xfId="0" applyFont="1" applyBorder="1" applyAlignment="1" applyProtection="1">
      <alignment horizontal="center" vertical="center"/>
      <protection locked="0"/>
    </xf>
    <xf numFmtId="0" fontId="28" fillId="0" borderId="0" xfId="0" applyFont="1" applyBorder="1" applyAlignment="1" applyProtection="1">
      <alignment horizontal="center" vertical="center"/>
      <protection locked="0"/>
    </xf>
    <xf numFmtId="0" fontId="30" fillId="0" borderId="0" xfId="0" applyFont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28" fillId="0" borderId="36" xfId="0" applyFont="1" applyBorder="1" applyAlignment="1" applyProtection="1">
      <alignment horizontal="center" vertical="center"/>
      <protection locked="0"/>
    </xf>
    <xf numFmtId="0" fontId="23" fillId="0" borderId="37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8" fillId="0" borderId="15" xfId="0" applyFont="1" applyBorder="1" applyAlignment="1" applyProtection="1">
      <alignment horizontal="center" vertical="center"/>
      <protection locked="0"/>
    </xf>
    <xf numFmtId="0" fontId="28" fillId="0" borderId="39" xfId="0" applyFont="1" applyBorder="1" applyAlignment="1" applyProtection="1">
      <alignment horizontal="center" vertical="center"/>
      <protection locked="0"/>
    </xf>
    <xf numFmtId="0" fontId="24" fillId="0" borderId="40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28" fillId="0" borderId="43" xfId="0" applyFont="1" applyBorder="1" applyAlignment="1" applyProtection="1">
      <alignment horizontal="center" vertical="center"/>
      <protection locked="0"/>
    </xf>
    <xf numFmtId="0" fontId="28" fillId="0" borderId="45" xfId="0" applyFont="1" applyBorder="1" applyAlignment="1" applyProtection="1">
      <alignment horizontal="center" vertical="center"/>
      <protection locked="0"/>
    </xf>
    <xf numFmtId="0" fontId="24" fillId="0" borderId="44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8" fillId="0" borderId="47" xfId="0" applyFont="1" applyBorder="1" applyAlignment="1" applyProtection="1">
      <alignment horizontal="center" vertical="center"/>
      <protection locked="0"/>
    </xf>
    <xf numFmtId="0" fontId="25" fillId="0" borderId="46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0" fontId="28" fillId="0" borderId="22" xfId="0" applyFont="1" applyBorder="1" applyAlignment="1" applyProtection="1">
      <alignment horizontal="center" vertical="center"/>
      <protection locked="0"/>
    </xf>
    <xf numFmtId="0" fontId="28" fillId="0" borderId="48" xfId="0" applyFont="1" applyBorder="1" applyAlignment="1" applyProtection="1">
      <alignment horizontal="center" vertical="center"/>
      <protection locked="0"/>
    </xf>
    <xf numFmtId="0" fontId="28" fillId="0" borderId="46" xfId="0" applyFont="1" applyBorder="1" applyAlignment="1" applyProtection="1">
      <alignment horizontal="center" vertical="center"/>
      <protection locked="0"/>
    </xf>
    <xf numFmtId="0" fontId="28" fillId="0" borderId="52" xfId="0" applyFont="1" applyBorder="1" applyAlignment="1" applyProtection="1">
      <alignment horizontal="center" vertical="center"/>
      <protection locked="0"/>
    </xf>
    <xf numFmtId="0" fontId="28" fillId="0" borderId="51" xfId="0" applyFont="1" applyBorder="1" applyAlignment="1" applyProtection="1">
      <alignment horizontal="center" vertical="center"/>
      <protection locked="0"/>
    </xf>
    <xf numFmtId="0" fontId="28" fillId="0" borderId="53" xfId="0" applyFont="1" applyBorder="1" applyAlignment="1" applyProtection="1">
      <alignment horizontal="center" vertical="center"/>
      <protection locked="0"/>
    </xf>
    <xf numFmtId="0" fontId="28" fillId="0" borderId="54" xfId="0" applyFont="1" applyBorder="1" applyAlignment="1" applyProtection="1">
      <alignment horizontal="center" vertical="center"/>
      <protection locked="0"/>
    </xf>
    <xf numFmtId="0" fontId="30" fillId="0" borderId="55" xfId="0" applyFont="1" applyBorder="1" applyAlignment="1">
      <alignment horizontal="center" vertical="center"/>
    </xf>
    <xf numFmtId="0" fontId="40" fillId="0" borderId="0" xfId="0" applyFont="1" applyBorder="1" applyAlignment="1" applyProtection="1">
      <alignment horizontal="center" vertical="center"/>
      <protection locked="0"/>
    </xf>
    <xf numFmtId="0" fontId="28" fillId="0" borderId="56" xfId="0" applyFont="1" applyBorder="1" applyAlignment="1" applyProtection="1">
      <alignment horizontal="center" vertical="center"/>
      <protection locked="0"/>
    </xf>
    <xf numFmtId="0" fontId="28" fillId="0" borderId="57" xfId="0" applyFont="1" applyBorder="1" applyAlignment="1" applyProtection="1">
      <alignment horizontal="center" vertical="center"/>
      <protection locked="0"/>
    </xf>
    <xf numFmtId="0" fontId="40" fillId="0" borderId="55" xfId="0" applyFont="1" applyBorder="1" applyAlignment="1" applyProtection="1">
      <alignment horizontal="center" vertical="center"/>
      <protection locked="0"/>
    </xf>
    <xf numFmtId="0" fontId="27" fillId="0" borderId="56" xfId="0" applyFont="1" applyBorder="1" applyAlignment="1">
      <alignment horizontal="center" vertical="center"/>
    </xf>
    <xf numFmtId="0" fontId="30" fillId="0" borderId="15" xfId="0" applyFont="1" applyBorder="1" applyProtection="1">
      <protection locked="0"/>
    </xf>
    <xf numFmtId="1" fontId="2" fillId="5" borderId="0" xfId="0" applyNumberFormat="1" applyFont="1" applyFill="1" applyProtection="1">
      <protection locked="0"/>
    </xf>
    <xf numFmtId="0" fontId="0" fillId="7" borderId="6" xfId="0" applyFill="1" applyBorder="1" applyProtection="1"/>
    <xf numFmtId="0" fontId="1" fillId="7" borderId="1" xfId="0" applyFont="1" applyFill="1" applyBorder="1" applyProtection="1"/>
    <xf numFmtId="0" fontId="0" fillId="7" borderId="5" xfId="0" applyFill="1" applyBorder="1" applyProtection="1"/>
    <xf numFmtId="0" fontId="0" fillId="7" borderId="1" xfId="0" applyFill="1" applyBorder="1" applyProtection="1"/>
    <xf numFmtId="0" fontId="0" fillId="8" borderId="1" xfId="0" applyFill="1" applyBorder="1" applyProtection="1"/>
    <xf numFmtId="0" fontId="0" fillId="8" borderId="2" xfId="0" applyFill="1" applyBorder="1" applyProtection="1"/>
    <xf numFmtId="0" fontId="0" fillId="0" borderId="0" xfId="0" applyProtection="1"/>
    <xf numFmtId="0" fontId="0" fillId="7" borderId="9" xfId="0" applyFill="1" applyBorder="1" applyProtection="1"/>
    <xf numFmtId="0" fontId="1" fillId="7" borderId="0" xfId="0" applyFont="1" applyFill="1" applyBorder="1" applyProtection="1"/>
    <xf numFmtId="0" fontId="0" fillId="7" borderId="10" xfId="0" applyFill="1" applyBorder="1" applyProtection="1"/>
    <xf numFmtId="0" fontId="0" fillId="7" borderId="0" xfId="0" applyFill="1" applyBorder="1" applyProtection="1"/>
    <xf numFmtId="0" fontId="0" fillId="8" borderId="0" xfId="0" applyFill="1" applyBorder="1" applyProtection="1"/>
    <xf numFmtId="0" fontId="0" fillId="8" borderId="11" xfId="0" applyFill="1" applyBorder="1" applyProtection="1"/>
    <xf numFmtId="0" fontId="16" fillId="6" borderId="9" xfId="0" applyFont="1" applyFill="1" applyBorder="1" applyAlignment="1" applyProtection="1">
      <alignment vertical="center"/>
    </xf>
    <xf numFmtId="0" fontId="16" fillId="8" borderId="0" xfId="0" applyFont="1" applyFill="1" applyBorder="1" applyAlignment="1" applyProtection="1">
      <alignment horizontal="center" vertical="center"/>
    </xf>
    <xf numFmtId="0" fontId="16" fillId="8" borderId="0" xfId="0" applyFont="1" applyFill="1" applyBorder="1" applyProtection="1"/>
    <xf numFmtId="0" fontId="16" fillId="8" borderId="11" xfId="0" applyFont="1" applyFill="1" applyBorder="1" applyProtection="1"/>
    <xf numFmtId="0" fontId="16" fillId="0" borderId="0" xfId="0" applyFont="1" applyProtection="1"/>
    <xf numFmtId="0" fontId="0" fillId="7" borderId="7" xfId="0" applyFill="1" applyBorder="1" applyProtection="1"/>
    <xf numFmtId="0" fontId="15" fillId="7" borderId="3" xfId="0" applyFont="1" applyFill="1" applyBorder="1" applyProtection="1"/>
    <xf numFmtId="0" fontId="15" fillId="7" borderId="8" xfId="0" applyFont="1" applyFill="1" applyBorder="1" applyProtection="1"/>
    <xf numFmtId="0" fontId="15" fillId="7" borderId="7" xfId="0" applyFont="1" applyFill="1" applyBorder="1" applyProtection="1"/>
    <xf numFmtId="0" fontId="2" fillId="7" borderId="7" xfId="0" applyFont="1" applyFill="1" applyBorder="1" applyProtection="1"/>
    <xf numFmtId="0" fontId="0" fillId="8" borderId="3" xfId="0" applyFill="1" applyBorder="1" applyProtection="1"/>
    <xf numFmtId="0" fontId="0" fillId="8" borderId="4" xfId="0" applyFill="1" applyBorder="1" applyProtection="1"/>
    <xf numFmtId="0" fontId="3" fillId="5" borderId="13" xfId="0" applyFont="1" applyFill="1" applyBorder="1" applyAlignment="1" applyProtection="1">
      <alignment horizontal="center"/>
    </xf>
    <xf numFmtId="0" fontId="3" fillId="5" borderId="14" xfId="0" applyFont="1" applyFill="1" applyBorder="1" applyAlignment="1" applyProtection="1">
      <alignment horizontal="center"/>
    </xf>
    <xf numFmtId="0" fontId="0" fillId="5" borderId="12" xfId="0" applyFill="1" applyBorder="1" applyProtection="1"/>
    <xf numFmtId="0" fontId="11" fillId="5" borderId="7" xfId="0" applyFont="1" applyFill="1" applyBorder="1" applyProtection="1"/>
    <xf numFmtId="0" fontId="4" fillId="2" borderId="12" xfId="0" applyFont="1" applyFill="1" applyBorder="1" applyProtection="1"/>
    <xf numFmtId="0" fontId="5" fillId="9" borderId="12" xfId="0" applyFont="1" applyFill="1" applyBorder="1" applyProtection="1"/>
    <xf numFmtId="0" fontId="6" fillId="3" borderId="12" xfId="0" applyFont="1" applyFill="1" applyBorder="1" applyProtection="1"/>
    <xf numFmtId="0" fontId="12" fillId="4" borderId="12" xfId="0" applyFont="1" applyFill="1" applyBorder="1" applyProtection="1"/>
    <xf numFmtId="0" fontId="8" fillId="7" borderId="12" xfId="0" applyFont="1" applyFill="1" applyBorder="1" applyProtection="1"/>
    <xf numFmtId="0" fontId="9" fillId="6" borderId="12" xfId="0" applyFont="1" applyFill="1" applyBorder="1" applyProtection="1"/>
    <xf numFmtId="0" fontId="9" fillId="0" borderId="0" xfId="0" applyFont="1" applyProtection="1"/>
    <xf numFmtId="0" fontId="2" fillId="0" borderId="0" xfId="0" applyFont="1" applyProtection="1"/>
    <xf numFmtId="0" fontId="4" fillId="0" borderId="0" xfId="0" applyFont="1" applyProtection="1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8" fillId="0" borderId="0" xfId="0" applyFont="1" applyProtection="1"/>
    <xf numFmtId="0" fontId="2" fillId="5" borderId="0" xfId="0" applyFont="1" applyFill="1" applyProtection="1"/>
    <xf numFmtId="0" fontId="4" fillId="2" borderId="0" xfId="0" applyFont="1" applyFill="1" applyProtection="1"/>
    <xf numFmtId="0" fontId="13" fillId="7" borderId="0" xfId="0" applyFont="1" applyFill="1" applyProtection="1"/>
    <xf numFmtId="0" fontId="6" fillId="3" borderId="0" xfId="0" applyFont="1" applyFill="1" applyProtection="1"/>
    <xf numFmtId="0" fontId="10" fillId="4" borderId="0" xfId="0" applyFont="1" applyFill="1" applyProtection="1"/>
    <xf numFmtId="0" fontId="14" fillId="5" borderId="0" xfId="0" applyFont="1" applyFill="1" applyProtection="1"/>
    <xf numFmtId="0" fontId="8" fillId="6" borderId="0" xfId="0" applyFont="1" applyFill="1" applyProtection="1"/>
    <xf numFmtId="0" fontId="0" fillId="0" borderId="11" xfId="0" applyBorder="1" applyProtection="1"/>
    <xf numFmtId="0" fontId="0" fillId="0" borderId="2" xfId="0" applyBorder="1" applyProtection="1"/>
    <xf numFmtId="0" fontId="0" fillId="0" borderId="59" xfId="0" applyBorder="1" applyProtection="1"/>
    <xf numFmtId="0" fontId="0" fillId="0" borderId="1" xfId="0" applyBorder="1" applyProtection="1"/>
    <xf numFmtId="0" fontId="0" fillId="0" borderId="5" xfId="0" applyBorder="1" applyProtection="1"/>
    <xf numFmtId="0" fontId="0" fillId="0" borderId="60" xfId="0" applyBorder="1" applyProtection="1"/>
    <xf numFmtId="0" fontId="0" fillId="0" borderId="0" xfId="0" applyBorder="1" applyProtection="1"/>
    <xf numFmtId="0" fontId="0" fillId="0" borderId="10" xfId="0" applyBorder="1" applyProtection="1"/>
    <xf numFmtId="0" fontId="10" fillId="0" borderId="0" xfId="0" applyFont="1" applyProtection="1"/>
    <xf numFmtId="0" fontId="10" fillId="0" borderId="11" xfId="0" applyFont="1" applyBorder="1" applyProtection="1"/>
    <xf numFmtId="0" fontId="5" fillId="0" borderId="11" xfId="0" applyFont="1" applyBorder="1" applyProtection="1"/>
    <xf numFmtId="0" fontId="6" fillId="0" borderId="11" xfId="0" applyFont="1" applyBorder="1" applyProtection="1"/>
    <xf numFmtId="0" fontId="8" fillId="0" borderId="11" xfId="0" applyFont="1" applyBorder="1" applyProtection="1"/>
    <xf numFmtId="0" fontId="9" fillId="0" borderId="11" xfId="0" applyFont="1" applyBorder="1" applyProtection="1"/>
    <xf numFmtId="0" fontId="4" fillId="0" borderId="11" xfId="0" applyFont="1" applyBorder="1" applyProtection="1"/>
    <xf numFmtId="0" fontId="0" fillId="15" borderId="1" xfId="0" applyFill="1" applyBorder="1"/>
    <xf numFmtId="0" fontId="0" fillId="15" borderId="2" xfId="0" applyFill="1" applyBorder="1"/>
    <xf numFmtId="0" fontId="2" fillId="15" borderId="3" xfId="0" applyFont="1" applyFill="1" applyBorder="1" applyAlignment="1" applyProtection="1"/>
    <xf numFmtId="0" fontId="29" fillId="15" borderId="3" xfId="0" applyFont="1" applyFill="1" applyBorder="1" applyAlignment="1" applyProtection="1"/>
    <xf numFmtId="0" fontId="0" fillId="15" borderId="4" xfId="0" applyFill="1" applyBorder="1"/>
    <xf numFmtId="0" fontId="29" fillId="15" borderId="1" xfId="0" applyFont="1" applyFill="1" applyBorder="1" applyAlignment="1" applyProtection="1">
      <alignment horizontal="center" vertical="center"/>
    </xf>
    <xf numFmtId="0" fontId="46" fillId="6" borderId="6" xfId="0" applyFont="1" applyFill="1" applyBorder="1" applyAlignment="1" applyProtection="1">
      <alignment horizontal="center" vertical="center"/>
      <protection locked="0"/>
    </xf>
    <xf numFmtId="0" fontId="33" fillId="5" borderId="62" xfId="0" applyFont="1" applyFill="1" applyBorder="1" applyAlignment="1">
      <alignment horizontal="center" vertical="center" textRotation="90"/>
    </xf>
    <xf numFmtId="0" fontId="34" fillId="5" borderId="63" xfId="0" applyFont="1" applyFill="1" applyBorder="1" applyAlignment="1">
      <alignment horizontal="center" vertical="center" textRotation="90"/>
    </xf>
    <xf numFmtId="0" fontId="35" fillId="17" borderId="62" xfId="0" applyFont="1" applyFill="1" applyBorder="1" applyAlignment="1">
      <alignment horizontal="center" vertical="center" textRotation="90"/>
    </xf>
    <xf numFmtId="0" fontId="35" fillId="17" borderId="64" xfId="0" applyFont="1" applyFill="1" applyBorder="1" applyAlignment="1">
      <alignment horizontal="center" vertical="center" textRotation="90"/>
    </xf>
    <xf numFmtId="0" fontId="35" fillId="17" borderId="65" xfId="0" applyFont="1" applyFill="1" applyBorder="1" applyAlignment="1">
      <alignment horizontal="center" vertical="center" textRotation="90"/>
    </xf>
    <xf numFmtId="0" fontId="35" fillId="17" borderId="66" xfId="0" applyFont="1" applyFill="1" applyBorder="1" applyAlignment="1">
      <alignment horizontal="center" vertical="center" textRotation="90"/>
    </xf>
    <xf numFmtId="0" fontId="35" fillId="17" borderId="67" xfId="0" applyFont="1" applyFill="1" applyBorder="1" applyAlignment="1">
      <alignment horizontal="center" vertical="center" textRotation="90"/>
    </xf>
    <xf numFmtId="0" fontId="35" fillId="17" borderId="68" xfId="0" applyFont="1" applyFill="1" applyBorder="1" applyAlignment="1">
      <alignment horizontal="center" vertical="center" textRotation="90"/>
    </xf>
    <xf numFmtId="0" fontId="36" fillId="11" borderId="69" xfId="0" applyFont="1" applyFill="1" applyBorder="1" applyAlignment="1">
      <alignment horizontal="center" vertical="center" textRotation="90"/>
    </xf>
    <xf numFmtId="0" fontId="36" fillId="11" borderId="65" xfId="0" applyFont="1" applyFill="1" applyBorder="1" applyAlignment="1">
      <alignment horizontal="center" vertical="center" textRotation="90"/>
    </xf>
    <xf numFmtId="0" fontId="36" fillId="11" borderId="64" xfId="0" applyFont="1" applyFill="1" applyBorder="1" applyAlignment="1">
      <alignment horizontal="center" vertical="center" textRotation="90"/>
    </xf>
    <xf numFmtId="0" fontId="36" fillId="11" borderId="70" xfId="0" applyFont="1" applyFill="1" applyBorder="1" applyAlignment="1">
      <alignment horizontal="center" vertical="center" textRotation="90"/>
    </xf>
    <xf numFmtId="0" fontId="36" fillId="11" borderId="71" xfId="0" applyFont="1" applyFill="1" applyBorder="1" applyAlignment="1">
      <alignment horizontal="center" vertical="center" textRotation="90"/>
    </xf>
    <xf numFmtId="0" fontId="36" fillId="11" borderId="63" xfId="0" applyFont="1" applyFill="1" applyBorder="1" applyAlignment="1">
      <alignment horizontal="center" vertical="center" textRotation="90"/>
    </xf>
    <xf numFmtId="0" fontId="42" fillId="10" borderId="66" xfId="0" applyFont="1" applyFill="1" applyBorder="1" applyAlignment="1">
      <alignment horizontal="center" vertical="center" textRotation="90"/>
    </xf>
    <xf numFmtId="0" fontId="37" fillId="10" borderId="65" xfId="0" applyFont="1" applyFill="1" applyBorder="1" applyAlignment="1">
      <alignment horizontal="center" vertical="center" textRotation="90"/>
    </xf>
    <xf numFmtId="0" fontId="37" fillId="10" borderId="70" xfId="0" applyFont="1" applyFill="1" applyBorder="1" applyAlignment="1">
      <alignment horizontal="center" vertical="center" textRotation="90"/>
    </xf>
    <xf numFmtId="0" fontId="42" fillId="10" borderId="63" xfId="0" applyFont="1" applyFill="1" applyBorder="1" applyAlignment="1">
      <alignment horizontal="center" vertical="center" textRotation="90"/>
    </xf>
    <xf numFmtId="0" fontId="38" fillId="12" borderId="62" xfId="0" applyFont="1" applyFill="1" applyBorder="1" applyAlignment="1">
      <alignment horizontal="center" vertical="center" textRotation="90"/>
    </xf>
    <xf numFmtId="0" fontId="38" fillId="12" borderId="70" xfId="0" applyFont="1" applyFill="1" applyBorder="1" applyAlignment="1">
      <alignment horizontal="center" vertical="center" textRotation="90"/>
    </xf>
    <xf numFmtId="0" fontId="38" fillId="12" borderId="63" xfId="0" applyFont="1" applyFill="1" applyBorder="1" applyAlignment="1">
      <alignment horizontal="center" vertical="center" textRotation="90"/>
    </xf>
    <xf numFmtId="0" fontId="39" fillId="13" borderId="62" xfId="0" applyFont="1" applyFill="1" applyBorder="1" applyAlignment="1">
      <alignment horizontal="center" vertical="center" textRotation="90"/>
    </xf>
    <xf numFmtId="0" fontId="39" fillId="13" borderId="70" xfId="0" applyFont="1" applyFill="1" applyBorder="1" applyAlignment="1">
      <alignment horizontal="center" vertical="center" textRotation="90"/>
    </xf>
    <xf numFmtId="0" fontId="39" fillId="13" borderId="63" xfId="0" applyFont="1" applyFill="1" applyBorder="1" applyAlignment="1">
      <alignment horizontal="center" vertical="center" textRotation="90"/>
    </xf>
    <xf numFmtId="0" fontId="39" fillId="10" borderId="62" xfId="0" applyFont="1" applyFill="1" applyBorder="1" applyAlignment="1">
      <alignment horizontal="center" vertical="center" textRotation="90"/>
    </xf>
    <xf numFmtId="0" fontId="39" fillId="10" borderId="70" xfId="0" applyFont="1" applyFill="1" applyBorder="1" applyAlignment="1">
      <alignment horizontal="center" vertical="center" textRotation="90"/>
    </xf>
    <xf numFmtId="0" fontId="39" fillId="10" borderId="63" xfId="0" applyFont="1" applyFill="1" applyBorder="1" applyAlignment="1">
      <alignment horizontal="center" vertical="center" textRotation="90"/>
    </xf>
    <xf numFmtId="0" fontId="16" fillId="6" borderId="9" xfId="0" applyNumberFormat="1" applyFont="1" applyFill="1" applyBorder="1" applyAlignment="1" applyProtection="1">
      <alignment vertical="center"/>
    </xf>
    <xf numFmtId="0" fontId="50" fillId="6" borderId="5" xfId="0" applyFont="1" applyFill="1" applyBorder="1" applyAlignment="1" applyProtection="1">
      <alignment horizontal="center" vertical="center"/>
      <protection locked="0"/>
    </xf>
    <xf numFmtId="0" fontId="49" fillId="6" borderId="0" xfId="0" applyNumberFormat="1" applyFont="1" applyFill="1" applyBorder="1" applyAlignment="1" applyProtection="1">
      <alignment vertical="center"/>
    </xf>
    <xf numFmtId="0" fontId="17" fillId="6" borderId="0" xfId="0" applyNumberFormat="1" applyFont="1" applyFill="1" applyBorder="1" applyAlignment="1" applyProtection="1">
      <alignment vertical="center"/>
    </xf>
    <xf numFmtId="0" fontId="16" fillId="6" borderId="10" xfId="0" applyNumberFormat="1" applyFont="1" applyFill="1" applyBorder="1" applyAlignment="1" applyProtection="1">
      <alignment vertical="center"/>
    </xf>
    <xf numFmtId="0" fontId="16" fillId="6" borderId="0" xfId="0" applyNumberFormat="1" applyFont="1" applyFill="1" applyBorder="1" applyAlignment="1" applyProtection="1">
      <alignment vertical="center"/>
    </xf>
    <xf numFmtId="165" fontId="46" fillId="6" borderId="9" xfId="0" applyNumberFormat="1" applyFont="1" applyFill="1" applyBorder="1" applyAlignment="1" applyProtection="1">
      <alignment vertical="center"/>
    </xf>
    <xf numFmtId="0" fontId="15" fillId="7" borderId="25" xfId="0" applyFont="1" applyFill="1" applyBorder="1" applyAlignment="1">
      <alignment horizontal="center"/>
    </xf>
    <xf numFmtId="0" fontId="15" fillId="7" borderId="24" xfId="0" applyFont="1" applyFill="1" applyBorder="1" applyAlignment="1">
      <alignment horizontal="center"/>
    </xf>
    <xf numFmtId="0" fontId="46" fillId="6" borderId="10" xfId="0" applyFont="1" applyFill="1" applyBorder="1" applyAlignment="1" applyProtection="1">
      <alignment horizontal="center" vertical="center"/>
      <protection locked="0"/>
    </xf>
    <xf numFmtId="0" fontId="46" fillId="6" borderId="11" xfId="0" applyFont="1" applyFill="1" applyBorder="1" applyAlignment="1" applyProtection="1">
      <alignment horizontal="center" vertical="center"/>
      <protection locked="0"/>
    </xf>
    <xf numFmtId="165" fontId="51" fillId="6" borderId="10" xfId="0" applyNumberFormat="1" applyFont="1" applyFill="1" applyBorder="1" applyAlignment="1" applyProtection="1">
      <alignment horizontal="center" vertical="center"/>
      <protection locked="0"/>
    </xf>
    <xf numFmtId="165" fontId="51" fillId="6" borderId="11" xfId="0" applyNumberFormat="1" applyFont="1" applyFill="1" applyBorder="1" applyAlignment="1" applyProtection="1">
      <alignment horizontal="center" vertical="center"/>
      <protection locked="0"/>
    </xf>
    <xf numFmtId="0" fontId="47" fillId="7" borderId="6" xfId="0" applyFont="1" applyFill="1" applyBorder="1" applyAlignment="1">
      <alignment horizontal="center" vertical="center"/>
    </xf>
    <xf numFmtId="0" fontId="48" fillId="7" borderId="9" xfId="0" applyFont="1" applyFill="1" applyBorder="1" applyAlignment="1">
      <alignment horizontal="center" vertical="center"/>
    </xf>
    <xf numFmtId="0" fontId="48" fillId="7" borderId="5" xfId="0" applyFont="1" applyFill="1" applyBorder="1" applyAlignment="1">
      <alignment horizontal="center" vertical="center"/>
    </xf>
    <xf numFmtId="0" fontId="48" fillId="7" borderId="2" xfId="0" applyFont="1" applyFill="1" applyBorder="1" applyAlignment="1">
      <alignment horizontal="center" vertical="center"/>
    </xf>
    <xf numFmtId="0" fontId="48" fillId="7" borderId="8" xfId="0" applyFont="1" applyFill="1" applyBorder="1" applyAlignment="1">
      <alignment horizontal="center" vertical="center"/>
    </xf>
    <xf numFmtId="0" fontId="48" fillId="7" borderId="4" xfId="0" applyFont="1" applyFill="1" applyBorder="1" applyAlignment="1">
      <alignment horizontal="center" vertical="center"/>
    </xf>
    <xf numFmtId="0" fontId="48" fillId="7" borderId="5" xfId="0" applyFont="1" applyFill="1" applyBorder="1" applyAlignment="1">
      <alignment horizontal="center" vertical="center" wrapText="1"/>
    </xf>
    <xf numFmtId="0" fontId="48" fillId="7" borderId="2" xfId="0" applyFont="1" applyFill="1" applyBorder="1" applyAlignment="1">
      <alignment horizontal="center" vertical="center" wrapText="1"/>
    </xf>
    <xf numFmtId="0" fontId="48" fillId="7" borderId="8" xfId="0" applyFont="1" applyFill="1" applyBorder="1" applyAlignment="1">
      <alignment horizontal="center" vertical="center" wrapText="1"/>
    </xf>
    <xf numFmtId="0" fontId="48" fillId="7" borderId="4" xfId="0" applyFont="1" applyFill="1" applyBorder="1" applyAlignment="1">
      <alignment horizontal="center" vertical="center" wrapText="1"/>
    </xf>
    <xf numFmtId="0" fontId="46" fillId="6" borderId="5" xfId="0" applyFont="1" applyFill="1" applyBorder="1" applyAlignment="1" applyProtection="1">
      <alignment horizontal="center" vertical="center"/>
      <protection locked="0"/>
    </xf>
    <xf numFmtId="0" fontId="46" fillId="6" borderId="2" xfId="0" applyFont="1" applyFill="1" applyBorder="1" applyAlignment="1" applyProtection="1">
      <alignment horizontal="center" vertical="center"/>
      <protection locked="0"/>
    </xf>
    <xf numFmtId="0" fontId="48" fillId="14" borderId="5" xfId="0" applyFont="1" applyFill="1" applyBorder="1" applyAlignment="1">
      <alignment horizontal="center" vertical="center"/>
    </xf>
    <xf numFmtId="0" fontId="48" fillId="14" borderId="2" xfId="0" applyFont="1" applyFill="1" applyBorder="1" applyAlignment="1">
      <alignment horizontal="center" vertical="center"/>
    </xf>
    <xf numFmtId="0" fontId="48" fillId="14" borderId="8" xfId="0" applyFont="1" applyFill="1" applyBorder="1" applyAlignment="1">
      <alignment horizontal="center" vertical="center"/>
    </xf>
    <xf numFmtId="0" fontId="48" fillId="14" borderId="4" xfId="0" applyFont="1" applyFill="1" applyBorder="1" applyAlignment="1">
      <alignment horizontal="center" vertical="center"/>
    </xf>
    <xf numFmtId="0" fontId="19" fillId="7" borderId="6" xfId="0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horizontal="center" vertical="center"/>
    </xf>
    <xf numFmtId="0" fontId="39" fillId="10" borderId="17" xfId="0" applyFont="1" applyFill="1" applyBorder="1" applyAlignment="1">
      <alignment horizontal="center" vertical="center" wrapText="1"/>
    </xf>
    <xf numFmtId="0" fontId="39" fillId="10" borderId="23" xfId="0" applyFont="1" applyFill="1" applyBorder="1" applyAlignment="1">
      <alignment horizontal="center" vertical="center" wrapText="1"/>
    </xf>
    <xf numFmtId="0" fontId="39" fillId="10" borderId="18" xfId="0" applyFont="1" applyFill="1" applyBorder="1" applyAlignment="1">
      <alignment horizontal="center" vertical="center" wrapText="1"/>
    </xf>
    <xf numFmtId="0" fontId="19" fillId="0" borderId="28" xfId="0" applyFont="1" applyBorder="1" applyAlignment="1">
      <alignment horizontal="center" wrapText="1"/>
    </xf>
    <xf numFmtId="0" fontId="19" fillId="0" borderId="72" xfId="0" applyFont="1" applyBorder="1" applyAlignment="1">
      <alignment horizontal="center"/>
    </xf>
    <xf numFmtId="0" fontId="21" fillId="0" borderId="49" xfId="0" applyFont="1" applyBorder="1" applyAlignment="1">
      <alignment horizontal="center" vertical="center" textRotation="90" wrapText="1"/>
    </xf>
    <xf numFmtId="0" fontId="19" fillId="0" borderId="61" xfId="0" applyFont="1" applyBorder="1" applyAlignment="1">
      <alignment horizontal="center" vertical="center" textRotation="90"/>
    </xf>
    <xf numFmtId="0" fontId="33" fillId="5" borderId="27" xfId="0" applyFont="1" applyFill="1" applyBorder="1" applyAlignment="1">
      <alignment horizontal="center" vertical="center" wrapText="1"/>
    </xf>
    <xf numFmtId="0" fontId="33" fillId="5" borderId="19" xfId="0" applyFont="1" applyFill="1" applyBorder="1" applyAlignment="1">
      <alignment horizontal="center" vertical="center" wrapText="1"/>
    </xf>
    <xf numFmtId="0" fontId="35" fillId="17" borderId="17" xfId="0" applyFont="1" applyFill="1" applyBorder="1" applyAlignment="1">
      <alignment horizontal="center" vertical="center" wrapText="1"/>
    </xf>
    <xf numFmtId="0" fontId="35" fillId="17" borderId="23" xfId="0" applyFont="1" applyFill="1" applyBorder="1" applyAlignment="1">
      <alignment horizontal="center" vertical="center" wrapText="1"/>
    </xf>
    <xf numFmtId="0" fontId="35" fillId="17" borderId="7" xfId="0" applyFont="1" applyFill="1" applyBorder="1" applyAlignment="1">
      <alignment horizontal="center" vertical="center" wrapText="1"/>
    </xf>
    <xf numFmtId="0" fontId="35" fillId="17" borderId="8" xfId="0" applyFont="1" applyFill="1" applyBorder="1" applyAlignment="1">
      <alignment horizontal="center" vertical="center" wrapText="1"/>
    </xf>
    <xf numFmtId="0" fontId="35" fillId="17" borderId="19" xfId="0" applyFont="1" applyFill="1" applyBorder="1" applyAlignment="1">
      <alignment horizontal="center" vertical="center" wrapText="1"/>
    </xf>
    <xf numFmtId="0" fontId="36" fillId="11" borderId="27" xfId="0" applyFont="1" applyFill="1" applyBorder="1" applyAlignment="1">
      <alignment horizontal="center" vertical="center" wrapText="1"/>
    </xf>
    <xf numFmtId="0" fontId="36" fillId="11" borderId="7" xfId="0" applyFont="1" applyFill="1" applyBorder="1" applyAlignment="1">
      <alignment horizontal="center" vertical="center" wrapText="1"/>
    </xf>
    <xf numFmtId="0" fontId="36" fillId="11" borderId="19" xfId="0" applyFont="1" applyFill="1" applyBorder="1" applyAlignment="1">
      <alignment horizontal="center" vertical="center" wrapText="1"/>
    </xf>
    <xf numFmtId="0" fontId="37" fillId="10" borderId="27" xfId="0" applyFont="1" applyFill="1" applyBorder="1" applyAlignment="1">
      <alignment horizontal="center" vertical="center" wrapText="1"/>
    </xf>
    <xf numFmtId="0" fontId="37" fillId="10" borderId="7" xfId="0" applyFont="1" applyFill="1" applyBorder="1" applyAlignment="1">
      <alignment horizontal="center" vertical="center" wrapText="1"/>
    </xf>
    <xf numFmtId="0" fontId="37" fillId="10" borderId="19" xfId="0" applyFont="1" applyFill="1" applyBorder="1" applyAlignment="1">
      <alignment horizontal="center" vertical="center" wrapText="1"/>
    </xf>
    <xf numFmtId="0" fontId="38" fillId="12" borderId="27" xfId="0" applyFont="1" applyFill="1" applyBorder="1" applyAlignment="1">
      <alignment horizontal="center" vertical="center" wrapText="1"/>
    </xf>
    <xf numFmtId="0" fontId="38" fillId="12" borderId="7" xfId="0" applyFont="1" applyFill="1" applyBorder="1" applyAlignment="1">
      <alignment horizontal="center" vertical="center" wrapText="1"/>
    </xf>
    <xf numFmtId="0" fontId="38" fillId="12" borderId="18" xfId="0" applyFont="1" applyFill="1" applyBorder="1" applyAlignment="1">
      <alignment horizontal="center" vertical="center" wrapText="1"/>
    </xf>
    <xf numFmtId="0" fontId="39" fillId="13" borderId="17" xfId="0" applyFont="1" applyFill="1" applyBorder="1" applyAlignment="1">
      <alignment horizontal="center" vertical="center" wrapText="1"/>
    </xf>
    <xf numFmtId="0" fontId="39" fillId="13" borderId="23" xfId="0" applyFont="1" applyFill="1" applyBorder="1" applyAlignment="1">
      <alignment horizontal="center" vertical="center" wrapText="1"/>
    </xf>
    <xf numFmtId="0" fontId="39" fillId="13" borderId="18" xfId="0" applyFont="1" applyFill="1" applyBorder="1" applyAlignment="1">
      <alignment horizontal="center" vertical="center" wrapText="1"/>
    </xf>
    <xf numFmtId="0" fontId="44" fillId="15" borderId="5" xfId="0" applyFont="1" applyFill="1" applyBorder="1" applyAlignment="1">
      <alignment horizontal="center" vertical="center"/>
    </xf>
    <xf numFmtId="0" fontId="45" fillId="15" borderId="8" xfId="0" applyFont="1" applyFill="1" applyBorder="1" applyAlignment="1">
      <alignment horizontal="center" vertical="center"/>
    </xf>
    <xf numFmtId="0" fontId="15" fillId="7" borderId="26" xfId="0" applyFont="1" applyFill="1" applyBorder="1" applyAlignment="1">
      <alignment horizontal="center"/>
    </xf>
    <xf numFmtId="0" fontId="48" fillId="7" borderId="1" xfId="0" applyFont="1" applyFill="1" applyBorder="1" applyAlignment="1">
      <alignment horizontal="center" vertical="center" wrapText="1"/>
    </xf>
    <xf numFmtId="0" fontId="48" fillId="7" borderId="3" xfId="0" applyFont="1" applyFill="1" applyBorder="1" applyAlignment="1">
      <alignment horizontal="center" vertical="center" wrapText="1"/>
    </xf>
    <xf numFmtId="0" fontId="2" fillId="7" borderId="25" xfId="0" applyFont="1" applyFill="1" applyBorder="1" applyAlignment="1">
      <alignment horizontal="center"/>
    </xf>
    <xf numFmtId="0" fontId="2" fillId="7" borderId="24" xfId="0" applyFont="1" applyFill="1" applyBorder="1" applyAlignment="1">
      <alignment horizontal="center"/>
    </xf>
    <xf numFmtId="0" fontId="32" fillId="0" borderId="5" xfId="0" applyFont="1" applyBorder="1" applyAlignment="1" applyProtection="1">
      <alignment vertical="center" wrapText="1"/>
      <protection locked="0"/>
    </xf>
    <xf numFmtId="0" fontId="32" fillId="0" borderId="1" xfId="0" applyFont="1" applyBorder="1" applyAlignment="1" applyProtection="1">
      <alignment vertical="center" wrapText="1"/>
      <protection locked="0"/>
    </xf>
    <xf numFmtId="0" fontId="32" fillId="0" borderId="2" xfId="0" applyFont="1" applyBorder="1" applyAlignment="1" applyProtection="1">
      <alignment vertical="center" wrapText="1"/>
      <protection locked="0"/>
    </xf>
    <xf numFmtId="0" fontId="32" fillId="0" borderId="8" xfId="0" applyFont="1" applyBorder="1" applyAlignment="1" applyProtection="1">
      <alignment vertical="center" wrapText="1"/>
      <protection locked="0"/>
    </xf>
    <xf numFmtId="0" fontId="32" fillId="0" borderId="3" xfId="0" applyFont="1" applyBorder="1" applyAlignment="1" applyProtection="1">
      <alignment vertical="center" wrapText="1"/>
      <protection locked="0"/>
    </xf>
    <xf numFmtId="0" fontId="32" fillId="0" borderId="4" xfId="0" applyFont="1" applyBorder="1" applyAlignment="1" applyProtection="1">
      <alignment vertical="center" wrapText="1"/>
      <protection locked="0"/>
    </xf>
    <xf numFmtId="0" fontId="2" fillId="15" borderId="1" xfId="0" applyFont="1" applyFill="1" applyBorder="1" applyAlignment="1" applyProtection="1">
      <alignment horizontal="center" vertical="center"/>
    </xf>
    <xf numFmtId="0" fontId="2" fillId="15" borderId="3" xfId="0" applyFont="1" applyFill="1" applyBorder="1" applyAlignment="1" applyProtection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20" fillId="16" borderId="23" xfId="0" applyFont="1" applyFill="1" applyBorder="1" applyAlignment="1">
      <alignment horizontal="center" vertical="center" wrapText="1"/>
    </xf>
    <xf numFmtId="0" fontId="20" fillId="16" borderId="31" xfId="0" applyFont="1" applyFill="1" applyBorder="1" applyAlignment="1">
      <alignment horizontal="center" vertical="center" wrapText="1"/>
    </xf>
    <xf numFmtId="0" fontId="20" fillId="16" borderId="58" xfId="0" applyFont="1" applyFill="1" applyBorder="1" applyAlignment="1">
      <alignment horizontal="center" vertical="center" wrapText="1"/>
    </xf>
    <xf numFmtId="0" fontId="20" fillId="16" borderId="18" xfId="0" applyFont="1" applyFill="1" applyBorder="1" applyAlignment="1">
      <alignment horizontal="center" vertical="center" wrapText="1"/>
    </xf>
    <xf numFmtId="0" fontId="20" fillId="16" borderId="32" xfId="0" applyFont="1" applyFill="1" applyBorder="1" applyAlignment="1">
      <alignment horizontal="center" vertical="center" wrapText="1"/>
    </xf>
    <xf numFmtId="0" fontId="20" fillId="16" borderId="33" xfId="0" applyFont="1" applyFill="1" applyBorder="1" applyAlignment="1">
      <alignment horizontal="center" vertical="center" wrapText="1"/>
    </xf>
    <xf numFmtId="0" fontId="20" fillId="16" borderId="29" xfId="0" applyFont="1" applyFill="1" applyBorder="1" applyAlignment="1">
      <alignment horizontal="center" vertical="center" wrapText="1"/>
    </xf>
    <xf numFmtId="0" fontId="31" fillId="16" borderId="17" xfId="0" applyFont="1" applyFill="1" applyBorder="1" applyAlignment="1">
      <alignment horizontal="center" vertical="center" wrapText="1"/>
    </xf>
    <xf numFmtId="0" fontId="20" fillId="16" borderId="30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</cellXfs>
  <cellStyles count="1">
    <cellStyle name="Normal" xfId="0" builtinId="0"/>
  </cellStyles>
  <dxfs count="15">
    <dxf>
      <font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2" tint="-9.9948118533890809E-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3" tint="0.79998168889431442"/>
        </patternFill>
      </fill>
    </dxf>
    <dxf>
      <font>
        <color theme="0"/>
      </font>
    </dxf>
    <dxf>
      <font>
        <color theme="1"/>
      </font>
      <fill>
        <patternFill>
          <bgColor rgb="FF33CC33"/>
        </patternFill>
      </fill>
    </dxf>
    <dxf>
      <font>
        <color theme="0"/>
      </font>
    </dxf>
    <dxf>
      <font>
        <color theme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ndense val="0"/>
        <extend val="0"/>
        <color indexed="9"/>
      </font>
    </dxf>
  </dxfs>
  <tableStyles count="0" defaultTableStyle="TableStyleMedium9"/>
  <colors>
    <mruColors>
      <color rgb="FF33CC33"/>
      <color rgb="FF339933"/>
      <color rgb="FF00FF00"/>
      <color rgb="FF00CC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82</xdr:col>
      <xdr:colOff>552450</xdr:colOff>
      <xdr:row>4</xdr:row>
      <xdr:rowOff>28575</xdr:rowOff>
    </xdr:from>
    <xdr:ext cx="76200" cy="190500"/>
    <xdr:sp macro="" textlink="">
      <xdr:nvSpPr>
        <xdr:cNvPr id="12" name="Text 22"/>
        <xdr:cNvSpPr txBox="1">
          <a:spLocks noChangeArrowheads="1"/>
        </xdr:cNvSpPr>
      </xdr:nvSpPr>
      <xdr:spPr bwMode="auto">
        <a:xfrm>
          <a:off x="5902642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82</xdr:col>
      <xdr:colOff>38100</xdr:colOff>
      <xdr:row>4</xdr:row>
      <xdr:rowOff>28575</xdr:rowOff>
    </xdr:from>
    <xdr:ext cx="76200" cy="190500"/>
    <xdr:sp macro="" textlink="">
      <xdr:nvSpPr>
        <xdr:cNvPr id="13" name="Text 23"/>
        <xdr:cNvSpPr txBox="1">
          <a:spLocks noChangeArrowheads="1"/>
        </xdr:cNvSpPr>
      </xdr:nvSpPr>
      <xdr:spPr bwMode="auto">
        <a:xfrm>
          <a:off x="5851207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86</xdr:col>
      <xdr:colOff>0</xdr:colOff>
      <xdr:row>5</xdr:row>
      <xdr:rowOff>66675</xdr:rowOff>
    </xdr:from>
    <xdr:ext cx="76200" cy="190500"/>
    <xdr:sp macro="" textlink="">
      <xdr:nvSpPr>
        <xdr:cNvPr id="18" name="Text 29"/>
        <xdr:cNvSpPr txBox="1">
          <a:spLocks noChangeArrowheads="1"/>
        </xdr:cNvSpPr>
      </xdr:nvSpPr>
      <xdr:spPr bwMode="auto">
        <a:xfrm>
          <a:off x="61636275" y="12858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29</xdr:col>
      <xdr:colOff>161925</xdr:colOff>
      <xdr:row>0</xdr:row>
      <xdr:rowOff>0</xdr:rowOff>
    </xdr:from>
    <xdr:to>
      <xdr:col>44</xdr:col>
      <xdr:colOff>85725</xdr:colOff>
      <xdr:row>3</xdr:row>
      <xdr:rowOff>257175</xdr:rowOff>
    </xdr:to>
    <xdr:pic>
      <xdr:nvPicPr>
        <xdr:cNvPr id="20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878925" y="0"/>
          <a:ext cx="6629400" cy="10191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9525</xdr:rowOff>
    </xdr:from>
    <xdr:to>
      <xdr:col>2</xdr:col>
      <xdr:colOff>0</xdr:colOff>
      <xdr:row>6</xdr:row>
      <xdr:rowOff>0</xdr:rowOff>
    </xdr:to>
    <xdr:sp macro="" textlink="">
      <xdr:nvSpPr>
        <xdr:cNvPr id="1025" name="Text 1"/>
        <xdr:cNvSpPr txBox="1">
          <a:spLocks noChangeArrowheads="1"/>
        </xdr:cNvSpPr>
      </xdr:nvSpPr>
      <xdr:spPr bwMode="auto">
        <a:xfrm>
          <a:off x="457200" y="1057275"/>
          <a:ext cx="1590675" cy="352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Species /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Morphotypes</a:t>
          </a:r>
        </a:p>
      </xdr:txBody>
    </xdr:sp>
    <xdr:clientData/>
  </xdr:twoCellAnchor>
  <xdr:twoCellAnchor>
    <xdr:from>
      <xdr:col>4</xdr:col>
      <xdr:colOff>0</xdr:colOff>
      <xdr:row>4</xdr:row>
      <xdr:rowOff>9525</xdr:rowOff>
    </xdr:from>
    <xdr:to>
      <xdr:col>10</xdr:col>
      <xdr:colOff>0</xdr:colOff>
      <xdr:row>5</xdr:row>
      <xdr:rowOff>0</xdr:rowOff>
    </xdr:to>
    <xdr:sp macro="" textlink="">
      <xdr:nvSpPr>
        <xdr:cNvPr id="1027" name="Text 3"/>
        <xdr:cNvSpPr txBox="1">
          <a:spLocks noChangeArrowheads="1"/>
        </xdr:cNvSpPr>
      </xdr:nvSpPr>
      <xdr:spPr bwMode="auto">
        <a:xfrm>
          <a:off x="3609975" y="1057275"/>
          <a:ext cx="4572000" cy="16192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                   </a:t>
          </a:r>
          <a:r>
            <a:rPr lang="en-US" altLang="zh-CN" sz="900" b="1" i="0" strike="noStrike">
              <a:solidFill>
                <a:srgbClr val="008000"/>
              </a:solidFill>
              <a:latin typeface="Geneva"/>
            </a:rPr>
            <a:t>       Margin Character States</a:t>
          </a:r>
        </a:p>
      </xdr:txBody>
    </xdr:sp>
    <xdr:clientData/>
  </xdr:twoCellAnchor>
  <xdr:twoCellAnchor>
    <xdr:from>
      <xdr:col>10</xdr:col>
      <xdr:colOff>9525</xdr:colOff>
      <xdr:row>4</xdr:row>
      <xdr:rowOff>9525</xdr:rowOff>
    </xdr:from>
    <xdr:to>
      <xdr:col>19</xdr:col>
      <xdr:colOff>0</xdr:colOff>
      <xdr:row>5</xdr:row>
      <xdr:rowOff>0</xdr:rowOff>
    </xdr:to>
    <xdr:sp macro="" textlink="">
      <xdr:nvSpPr>
        <xdr:cNvPr id="1029" name="Text 5"/>
        <xdr:cNvSpPr txBox="1">
          <a:spLocks noChangeArrowheads="1"/>
        </xdr:cNvSpPr>
      </xdr:nvSpPr>
      <xdr:spPr bwMode="auto">
        <a:xfrm>
          <a:off x="8191500" y="1057275"/>
          <a:ext cx="6848475" cy="161925"/>
        </a:xfrm>
        <a:prstGeom prst="rect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                               </a:t>
          </a: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              </a:t>
          </a:r>
          <a:r>
            <a:rPr lang="en-US" altLang="zh-CN" sz="900" b="1" i="0" strike="noStrike">
              <a:solidFill>
                <a:srgbClr val="800000"/>
              </a:solidFill>
              <a:latin typeface="Geneva"/>
            </a:rPr>
            <a:t>   Size Character States</a:t>
          </a:r>
        </a:p>
      </xdr:txBody>
    </xdr:sp>
    <xdr:clientData/>
  </xdr:twoCellAnchor>
  <xdr:twoCellAnchor>
    <xdr:from>
      <xdr:col>19</xdr:col>
      <xdr:colOff>9525</xdr:colOff>
      <xdr:row>4</xdr:row>
      <xdr:rowOff>9525</xdr:rowOff>
    </xdr:from>
    <xdr:to>
      <xdr:col>23</xdr:col>
      <xdr:colOff>0</xdr:colOff>
      <xdr:row>5</xdr:row>
      <xdr:rowOff>0</xdr:rowOff>
    </xdr:to>
    <xdr:sp macro="" textlink="">
      <xdr:nvSpPr>
        <xdr:cNvPr id="1031" name="Text 7"/>
        <xdr:cNvSpPr txBox="1">
          <a:spLocks noChangeArrowheads="1"/>
        </xdr:cNvSpPr>
      </xdr:nvSpPr>
      <xdr:spPr bwMode="auto">
        <a:xfrm>
          <a:off x="15049500" y="1057275"/>
          <a:ext cx="3038475" cy="161925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</a:t>
          </a:r>
          <a:r>
            <a:rPr lang="en-US" altLang="zh-CN" sz="900" b="0" i="0" strike="noStrike">
              <a:solidFill>
                <a:srgbClr val="008080"/>
              </a:solidFill>
              <a:latin typeface="Geneva"/>
            </a:rPr>
            <a:t>  </a:t>
          </a:r>
          <a:r>
            <a:rPr lang="en-US" altLang="zh-CN" sz="900" b="1" i="0" strike="noStrike">
              <a:solidFill>
                <a:srgbClr val="008080"/>
              </a:solidFill>
              <a:latin typeface="Geneva"/>
            </a:rPr>
            <a:t>Apex Character States</a:t>
          </a:r>
        </a:p>
      </xdr:txBody>
    </xdr:sp>
    <xdr:clientData/>
  </xdr:twoCellAnchor>
  <xdr:twoCellAnchor>
    <xdr:from>
      <xdr:col>23</xdr:col>
      <xdr:colOff>9525</xdr:colOff>
      <xdr:row>4</xdr:row>
      <xdr:rowOff>9525</xdr:rowOff>
    </xdr:from>
    <xdr:to>
      <xdr:col>26</xdr:col>
      <xdr:colOff>0</xdr:colOff>
      <xdr:row>5</xdr:row>
      <xdr:rowOff>0</xdr:rowOff>
    </xdr:to>
    <xdr:sp macro="" textlink="">
      <xdr:nvSpPr>
        <xdr:cNvPr id="1033" name="Text 9"/>
        <xdr:cNvSpPr txBox="1">
          <a:spLocks noChangeArrowheads="1"/>
        </xdr:cNvSpPr>
      </xdr:nvSpPr>
      <xdr:spPr bwMode="auto">
        <a:xfrm>
          <a:off x="18097500" y="1057275"/>
          <a:ext cx="2276475" cy="161925"/>
        </a:xfrm>
        <a:prstGeom prst="rect">
          <a:avLst/>
        </a:prstGeom>
        <a:solidFill>
          <a:srgbClr val="99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3366FF"/>
              </a:solidFill>
              <a:latin typeface="Geneva"/>
            </a:rPr>
            <a:t>    </a:t>
          </a:r>
          <a:r>
            <a:rPr lang="en-US" altLang="zh-CN" sz="900" b="1" i="0" strike="noStrike">
              <a:solidFill>
                <a:srgbClr val="3366FF"/>
              </a:solidFill>
              <a:latin typeface="Geneva"/>
            </a:rPr>
            <a:t>     Base Character States</a:t>
          </a:r>
        </a:p>
      </xdr:txBody>
    </xdr:sp>
    <xdr:clientData/>
  </xdr:twoCellAnchor>
  <xdr:twoCellAnchor>
    <xdr:from>
      <xdr:col>26</xdr:col>
      <xdr:colOff>9525</xdr:colOff>
      <xdr:row>4</xdr:row>
      <xdr:rowOff>9525</xdr:rowOff>
    </xdr:from>
    <xdr:to>
      <xdr:col>31</xdr:col>
      <xdr:colOff>0</xdr:colOff>
      <xdr:row>5</xdr:row>
      <xdr:rowOff>0</xdr:rowOff>
    </xdr:to>
    <xdr:sp macro="" textlink="">
      <xdr:nvSpPr>
        <xdr:cNvPr id="1035" name="Text 11"/>
        <xdr:cNvSpPr txBox="1">
          <a:spLocks noChangeArrowheads="1"/>
        </xdr:cNvSpPr>
      </xdr:nvSpPr>
      <xdr:spPr bwMode="auto">
        <a:xfrm>
          <a:off x="20383500" y="1057275"/>
          <a:ext cx="3800475" cy="161925"/>
        </a:xfrm>
        <a:prstGeom prst="rect">
          <a:avLst/>
        </a:prstGeom>
        <a:solidFill>
          <a:srgbClr val="CC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808000"/>
              </a:solidFill>
              <a:latin typeface="Geneva"/>
            </a:rPr>
            <a:t>                 Length to Width Character States</a:t>
          </a:r>
        </a:p>
      </xdr:txBody>
    </xdr:sp>
    <xdr:clientData/>
  </xdr:twoCellAnchor>
  <xdr:twoCellAnchor>
    <xdr:from>
      <xdr:col>31</xdr:col>
      <xdr:colOff>0</xdr:colOff>
      <xdr:row>4</xdr:row>
      <xdr:rowOff>9525</xdr:rowOff>
    </xdr:from>
    <xdr:to>
      <xdr:col>34</xdr:col>
      <xdr:colOff>0</xdr:colOff>
      <xdr:row>5</xdr:row>
      <xdr:rowOff>0</xdr:rowOff>
    </xdr:to>
    <xdr:sp macro="" textlink="">
      <xdr:nvSpPr>
        <xdr:cNvPr id="1037" name="Text 13"/>
        <xdr:cNvSpPr txBox="1">
          <a:spLocks noChangeArrowheads="1"/>
        </xdr:cNvSpPr>
      </xdr:nvSpPr>
      <xdr:spPr bwMode="auto">
        <a:xfrm>
          <a:off x="24183975" y="1057275"/>
          <a:ext cx="2286000" cy="161925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808000"/>
              </a:solidFill>
              <a:latin typeface="Geneva"/>
            </a:rPr>
            <a:t>       Shape Character States</a:t>
          </a:r>
        </a:p>
      </xdr:txBody>
    </xdr:sp>
    <xdr:clientData/>
  </xdr:twoCellAnchor>
  <xdr:twoCellAnchor>
    <xdr:from>
      <xdr:col>0</xdr:col>
      <xdr:colOff>9525</xdr:colOff>
      <xdr:row>4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1039" name="Text 15"/>
        <xdr:cNvSpPr txBox="1">
          <a:spLocks noChangeArrowheads="1"/>
        </xdr:cNvSpPr>
      </xdr:nvSpPr>
      <xdr:spPr bwMode="auto">
        <a:xfrm>
          <a:off x="9525" y="1057275"/>
          <a:ext cx="438150" cy="352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FF0000"/>
              </a:solidFill>
              <a:latin typeface="Geneva"/>
            </a:rPr>
            <a:t>Species </a:t>
          </a:r>
        </a:p>
        <a:p>
          <a:pPr algn="l" rtl="0">
            <a:defRPr sz="1000"/>
          </a:pPr>
          <a:r>
            <a:rPr lang="en-US" altLang="zh-CN" sz="900" b="0" i="0" strike="noStrike">
              <a:solidFill>
                <a:srgbClr val="FF0000"/>
              </a:solidFill>
              <a:latin typeface="Geneva"/>
            </a:rPr>
            <a:t>Number</a:t>
          </a:r>
        </a:p>
      </xdr:txBody>
    </xdr:sp>
    <xdr:clientData/>
  </xdr:twoCellAnchor>
  <xdr:twoCellAnchor>
    <xdr:from>
      <xdr:col>41</xdr:col>
      <xdr:colOff>0</xdr:colOff>
      <xdr:row>4</xdr:row>
      <xdr:rowOff>9525</xdr:rowOff>
    </xdr:from>
    <xdr:to>
      <xdr:col>73</xdr:col>
      <xdr:colOff>752475</xdr:colOff>
      <xdr:row>5</xdr:row>
      <xdr:rowOff>0</xdr:rowOff>
    </xdr:to>
    <xdr:sp macro="" textlink="">
      <xdr:nvSpPr>
        <xdr:cNvPr id="1041" name="Text 17"/>
        <xdr:cNvSpPr txBox="1">
          <a:spLocks noChangeArrowheads="1"/>
        </xdr:cNvSpPr>
      </xdr:nvSpPr>
      <xdr:spPr bwMode="auto">
        <a:xfrm>
          <a:off x="31803975" y="1057275"/>
          <a:ext cx="25136475" cy="1619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000000"/>
              </a:solidFill>
              <a:latin typeface="Geneva"/>
            </a:rPr>
            <a:t>Working Area - Numbers of Species and Character States Scored                                                                              </a:t>
          </a:r>
        </a:p>
      </xdr:txBody>
    </xdr:sp>
    <xdr:clientData/>
  </xdr:twoCellAnchor>
  <xdr:twoCellAnchor>
    <xdr:from>
      <xdr:col>41</xdr:col>
      <xdr:colOff>0</xdr:colOff>
      <xdr:row>5</xdr:row>
      <xdr:rowOff>0</xdr:rowOff>
    </xdr:from>
    <xdr:to>
      <xdr:col>74</xdr:col>
      <xdr:colOff>0</xdr:colOff>
      <xdr:row>108</xdr:row>
      <xdr:rowOff>0</xdr:rowOff>
    </xdr:to>
    <xdr:sp macro="" textlink="">
      <xdr:nvSpPr>
        <xdr:cNvPr id="1044" name="Rectangle 20"/>
        <xdr:cNvSpPr>
          <a:spLocks noChangeArrowheads="1"/>
        </xdr:cNvSpPr>
      </xdr:nvSpPr>
      <xdr:spPr bwMode="auto">
        <a:xfrm>
          <a:off x="31803975" y="1219200"/>
          <a:ext cx="25146000" cy="15859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76</xdr:col>
      <xdr:colOff>552450</xdr:colOff>
      <xdr:row>4</xdr:row>
      <xdr:rowOff>28575</xdr:rowOff>
    </xdr:from>
    <xdr:ext cx="76200" cy="190500"/>
    <xdr:sp macro="" textlink="">
      <xdr:nvSpPr>
        <xdr:cNvPr id="1046" name="Text 22"/>
        <xdr:cNvSpPr txBox="1">
          <a:spLocks noChangeArrowheads="1"/>
        </xdr:cNvSpPr>
      </xdr:nvSpPr>
      <xdr:spPr bwMode="auto">
        <a:xfrm>
          <a:off x="5902642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76</xdr:col>
      <xdr:colOff>38100</xdr:colOff>
      <xdr:row>4</xdr:row>
      <xdr:rowOff>28575</xdr:rowOff>
    </xdr:from>
    <xdr:ext cx="76200" cy="190500"/>
    <xdr:sp macro="" textlink="">
      <xdr:nvSpPr>
        <xdr:cNvPr id="1047" name="Text 23"/>
        <xdr:cNvSpPr txBox="1">
          <a:spLocks noChangeArrowheads="1"/>
        </xdr:cNvSpPr>
      </xdr:nvSpPr>
      <xdr:spPr bwMode="auto">
        <a:xfrm>
          <a:off x="5851207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75</xdr:col>
      <xdr:colOff>0</xdr:colOff>
      <xdr:row>4</xdr:row>
      <xdr:rowOff>0</xdr:rowOff>
    </xdr:from>
    <xdr:to>
      <xdr:col>81</xdr:col>
      <xdr:colOff>752475</xdr:colOff>
      <xdr:row>4</xdr:row>
      <xdr:rowOff>161925</xdr:rowOff>
    </xdr:to>
    <xdr:sp macro="" textlink="">
      <xdr:nvSpPr>
        <xdr:cNvPr id="1048" name="Text 24"/>
        <xdr:cNvSpPr txBox="1">
          <a:spLocks noChangeArrowheads="1"/>
        </xdr:cNvSpPr>
      </xdr:nvSpPr>
      <xdr:spPr bwMode="auto">
        <a:xfrm>
          <a:off x="57711975" y="1047750"/>
          <a:ext cx="5324475" cy="1619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000000"/>
              </a:solidFill>
              <a:latin typeface="Geneva"/>
            </a:rPr>
            <a:t>                              Character Category Sums</a:t>
          </a:r>
        </a:p>
      </xdr:txBody>
    </xdr:sp>
    <xdr:clientData/>
  </xdr:twoCellAnchor>
  <xdr:twoCellAnchor>
    <xdr:from>
      <xdr:col>34</xdr:col>
      <xdr:colOff>342900</xdr:colOff>
      <xdr:row>109</xdr:row>
      <xdr:rowOff>142875</xdr:rowOff>
    </xdr:from>
    <xdr:to>
      <xdr:col>37</xdr:col>
      <xdr:colOff>476250</xdr:colOff>
      <xdr:row>113</xdr:row>
      <xdr:rowOff>19050</xdr:rowOff>
    </xdr:to>
    <xdr:sp macro="" textlink="">
      <xdr:nvSpPr>
        <xdr:cNvPr id="1049" name="Text 25"/>
        <xdr:cNvSpPr txBox="1">
          <a:spLocks noChangeArrowheads="1"/>
        </xdr:cNvSpPr>
      </xdr:nvSpPr>
      <xdr:spPr bwMode="auto">
        <a:xfrm>
          <a:off x="26812875" y="17373600"/>
          <a:ext cx="2419350" cy="485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Copy this line into the fossil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section of the reference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dataset spreadsheet.</a:t>
          </a:r>
        </a:p>
      </xdr:txBody>
    </xdr:sp>
    <xdr:clientData/>
  </xdr:twoCellAnchor>
  <xdr:twoCellAnchor>
    <xdr:from>
      <xdr:col>34</xdr:col>
      <xdr:colOff>0</xdr:colOff>
      <xdr:row>111</xdr:row>
      <xdr:rowOff>85725</xdr:rowOff>
    </xdr:from>
    <xdr:to>
      <xdr:col>34</xdr:col>
      <xdr:colOff>323850</xdr:colOff>
      <xdr:row>111</xdr:row>
      <xdr:rowOff>85725</xdr:rowOff>
    </xdr:to>
    <xdr:sp macro="" textlink="">
      <xdr:nvSpPr>
        <xdr:cNvPr id="1051" name="Line 27"/>
        <xdr:cNvSpPr>
          <a:spLocks noChangeShapeType="1"/>
        </xdr:cNvSpPr>
      </xdr:nvSpPr>
      <xdr:spPr bwMode="auto">
        <a:xfrm flipH="1">
          <a:off x="26469975" y="17621250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80</xdr:col>
      <xdr:colOff>0</xdr:colOff>
      <xdr:row>5</xdr:row>
      <xdr:rowOff>9525</xdr:rowOff>
    </xdr:from>
    <xdr:to>
      <xdr:col>81</xdr:col>
      <xdr:colOff>0</xdr:colOff>
      <xdr:row>6</xdr:row>
      <xdr:rowOff>0</xdr:rowOff>
    </xdr:to>
    <xdr:sp macro="" textlink="">
      <xdr:nvSpPr>
        <xdr:cNvPr id="1052" name="Rectangle 28"/>
        <xdr:cNvSpPr>
          <a:spLocks noChangeArrowheads="1"/>
        </xdr:cNvSpPr>
      </xdr:nvSpPr>
      <xdr:spPr bwMode="auto">
        <a:xfrm>
          <a:off x="61521975" y="1228725"/>
          <a:ext cx="762000" cy="180975"/>
        </a:xfrm>
        <a:prstGeom prst="rect">
          <a:avLst/>
        </a:prstGeom>
        <a:solidFill>
          <a:srgbClr val="CCCCFF"/>
        </a:solidFill>
        <a:ln w="9525">
          <a:solidFill>
            <a:srgbClr val="CCCCFF"/>
          </a:solidFill>
          <a:miter lim="800000"/>
          <a:headEnd/>
          <a:tailEnd/>
        </a:ln>
      </xdr:spPr>
    </xdr:sp>
    <xdr:clientData/>
  </xdr:twoCellAnchor>
  <xdr:oneCellAnchor>
    <xdr:from>
      <xdr:col>80</xdr:col>
      <xdr:colOff>114300</xdr:colOff>
      <xdr:row>5</xdr:row>
      <xdr:rowOff>66675</xdr:rowOff>
    </xdr:from>
    <xdr:ext cx="76200" cy="190500"/>
    <xdr:sp macro="" textlink="">
      <xdr:nvSpPr>
        <xdr:cNvPr id="1053" name="Text 29"/>
        <xdr:cNvSpPr txBox="1">
          <a:spLocks noChangeArrowheads="1"/>
        </xdr:cNvSpPr>
      </xdr:nvSpPr>
      <xdr:spPr bwMode="auto">
        <a:xfrm>
          <a:off x="61636275" y="12858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80</xdr:col>
      <xdr:colOff>85725</xdr:colOff>
      <xdr:row>5</xdr:row>
      <xdr:rowOff>9525</xdr:rowOff>
    </xdr:from>
    <xdr:ext cx="276225" cy="190500"/>
    <xdr:sp macro="" textlink="">
      <xdr:nvSpPr>
        <xdr:cNvPr id="1054" name="Text 30"/>
        <xdr:cNvSpPr txBox="1">
          <a:spLocks noChangeArrowheads="1"/>
        </xdr:cNvSpPr>
      </xdr:nvSpPr>
      <xdr:spPr bwMode="auto">
        <a:xfrm>
          <a:off x="61607700" y="1228725"/>
          <a:ext cx="2762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993366"/>
              </a:solidFill>
              <a:latin typeface="Geneva"/>
            </a:rPr>
            <a:t>L:W</a:t>
          </a:r>
        </a:p>
      </xdr:txBody>
    </xdr:sp>
    <xdr:clientData/>
  </xdr:oneCellAnchor>
  <xdr:twoCellAnchor editAs="oneCell">
    <xdr:from>
      <xdr:col>25</xdr:col>
      <xdr:colOff>219075</xdr:colOff>
      <xdr:row>0</xdr:row>
      <xdr:rowOff>28575</xdr:rowOff>
    </xdr:from>
    <xdr:to>
      <xdr:col>33</xdr:col>
      <xdr:colOff>752475</xdr:colOff>
      <xdr:row>4</xdr:row>
      <xdr:rowOff>0</xdr:rowOff>
    </xdr:to>
    <xdr:pic>
      <xdr:nvPicPr>
        <xdr:cNvPr id="1055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31050" y="28575"/>
          <a:ext cx="6629400" cy="1019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CJ107"/>
  <sheetViews>
    <sheetView tabSelected="1" zoomScale="131" zoomScaleNormal="131" zoomScalePageLayoutView="131" workbookViewId="0">
      <pane xSplit="2" ySplit="6" topLeftCell="C21" activePane="bottomRight" state="frozenSplit"/>
      <selection sqref="A1:XFD1048576"/>
      <selection pane="topRight" activeCell="V1" sqref="V1"/>
      <selection pane="bottomLeft" activeCell="A7" sqref="A7"/>
      <selection pane="bottomRight" activeCell="G3" sqref="G3:H3"/>
    </sheetView>
  </sheetViews>
  <sheetFormatPr baseColWidth="10" defaultColWidth="11.5" defaultRowHeight="13"/>
  <cols>
    <col min="1" max="1" width="3.6640625" customWidth="1"/>
    <col min="2" max="2" width="15.5" customWidth="1"/>
    <col min="3" max="38" width="3.6640625" customWidth="1"/>
    <col min="40" max="40" width="12" customWidth="1"/>
    <col min="41" max="42" width="8" customWidth="1"/>
    <col min="43" max="49" width="13.83203125" customWidth="1"/>
  </cols>
  <sheetData>
    <row r="1" spans="1:88" ht="18" customHeight="1">
      <c r="A1" s="171" t="s">
        <v>48</v>
      </c>
      <c r="B1" s="187" t="s">
        <v>44</v>
      </c>
      <c r="C1" s="183" t="s">
        <v>45</v>
      </c>
      <c r="D1" s="184"/>
      <c r="E1" s="173" t="s">
        <v>46</v>
      </c>
      <c r="F1" s="174"/>
      <c r="G1" s="173" t="s">
        <v>47</v>
      </c>
      <c r="H1" s="174"/>
      <c r="I1" s="177" t="s">
        <v>105</v>
      </c>
      <c r="J1" s="178"/>
      <c r="K1" s="177" t="s">
        <v>106</v>
      </c>
      <c r="L1" s="218"/>
      <c r="M1" s="215"/>
      <c r="N1" s="228" t="s">
        <v>102</v>
      </c>
      <c r="O1" s="228"/>
      <c r="P1" s="129">
        <v>1</v>
      </c>
      <c r="Q1" s="124"/>
      <c r="R1" s="125"/>
      <c r="S1" s="230" t="s">
        <v>104</v>
      </c>
      <c r="T1" s="231"/>
      <c r="U1" s="231"/>
      <c r="V1" s="231"/>
      <c r="W1" s="231"/>
      <c r="X1" s="231"/>
      <c r="Y1" s="231"/>
      <c r="Z1" s="231"/>
      <c r="AA1" s="231"/>
      <c r="AB1" s="231"/>
      <c r="AC1" s="232"/>
      <c r="AD1" s="2"/>
      <c r="AE1" s="2"/>
      <c r="AF1" s="2"/>
      <c r="AG1" s="2"/>
      <c r="AH1" s="2"/>
      <c r="AI1" s="2"/>
      <c r="AJ1" s="2"/>
      <c r="AK1" s="2"/>
      <c r="AL1" s="3"/>
    </row>
    <row r="2" spans="1:88" ht="12" customHeight="1">
      <c r="A2" s="172"/>
      <c r="B2" s="188"/>
      <c r="C2" s="185"/>
      <c r="D2" s="186"/>
      <c r="E2" s="175"/>
      <c r="F2" s="176"/>
      <c r="G2" s="175"/>
      <c r="H2" s="176"/>
      <c r="I2" s="179"/>
      <c r="J2" s="180"/>
      <c r="K2" s="179"/>
      <c r="L2" s="219"/>
      <c r="M2" s="216"/>
      <c r="N2" s="229" t="s">
        <v>103</v>
      </c>
      <c r="O2" s="229"/>
      <c r="P2" s="126" t="s">
        <v>101</v>
      </c>
      <c r="Q2" s="127"/>
      <c r="R2" s="128"/>
      <c r="S2" s="233"/>
      <c r="T2" s="234"/>
      <c r="U2" s="234"/>
      <c r="V2" s="234"/>
      <c r="W2" s="234"/>
      <c r="X2" s="234"/>
      <c r="Y2" s="234"/>
      <c r="Z2" s="234"/>
      <c r="AA2" s="234"/>
      <c r="AB2" s="234"/>
      <c r="AC2" s="235"/>
      <c r="AD2" s="4"/>
      <c r="AE2" s="4"/>
      <c r="AF2" s="4"/>
      <c r="AG2" s="4"/>
      <c r="AH2" s="4"/>
      <c r="AI2" s="4"/>
      <c r="AJ2" s="4"/>
      <c r="AK2" s="4"/>
      <c r="AL2" s="7"/>
    </row>
    <row r="3" spans="1:88" s="5" customFormat="1" ht="30" customHeight="1" ph="1">
      <c r="A3" s="130" t="s">
        <v>73</v>
      </c>
      <c r="B3" s="159" t="s">
        <v>74</v>
      </c>
      <c r="C3" s="181">
        <v>-44.956000000000003</v>
      </c>
      <c r="D3" s="182"/>
      <c r="E3" s="181">
        <v>168.02090000000001</v>
      </c>
      <c r="F3" s="182"/>
      <c r="G3" s="167" t="s">
        <v>63</v>
      </c>
      <c r="H3" s="168"/>
      <c r="I3" s="169">
        <v>39846</v>
      </c>
      <c r="J3" s="170"/>
      <c r="K3" s="181"/>
      <c r="L3" s="182"/>
      <c r="M3" s="222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4"/>
      <c r="AD3" s="6"/>
      <c r="AE3" s="6"/>
      <c r="AF3" s="6"/>
      <c r="AG3" s="6"/>
      <c r="AH3" s="6"/>
      <c r="AI3" s="6"/>
      <c r="AJ3" s="6"/>
      <c r="AK3" s="6"/>
      <c r="AL3" s="8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</row>
    <row r="4" spans="1:88" ht="23" customHeight="1" thickBot="1">
      <c r="A4" s="37" t="s">
        <v>99</v>
      </c>
      <c r="B4" s="10"/>
      <c r="C4" s="165"/>
      <c r="D4" s="166"/>
      <c r="E4" s="165"/>
      <c r="F4" s="166"/>
      <c r="G4" s="165"/>
      <c r="H4" s="166"/>
      <c r="I4" s="165"/>
      <c r="J4" s="217"/>
      <c r="K4" s="220"/>
      <c r="L4" s="221"/>
      <c r="M4" s="225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7"/>
      <c r="AD4" s="4"/>
      <c r="AE4" s="4"/>
      <c r="AF4" s="4"/>
      <c r="AG4" s="4"/>
      <c r="AH4" s="4"/>
      <c r="AI4" s="4"/>
      <c r="AJ4" s="4"/>
      <c r="AK4" s="4"/>
      <c r="AL4" s="7"/>
    </row>
    <row r="5" spans="1:88" ht="56.25" customHeight="1">
      <c r="A5" s="194" t="s">
        <v>65</v>
      </c>
      <c r="B5" s="192" t="s">
        <v>64</v>
      </c>
      <c r="C5" s="196" t="s">
        <v>118</v>
      </c>
      <c r="D5" s="197"/>
      <c r="E5" s="198" t="s">
        <v>112</v>
      </c>
      <c r="F5" s="199"/>
      <c r="G5" s="199"/>
      <c r="H5" s="199"/>
      <c r="I5" s="199"/>
      <c r="J5" s="199"/>
      <c r="K5" s="200"/>
      <c r="L5" s="200"/>
      <c r="M5" s="201"/>
      <c r="N5" s="202"/>
      <c r="O5" s="203" t="s">
        <v>113</v>
      </c>
      <c r="P5" s="204"/>
      <c r="Q5" s="204"/>
      <c r="R5" s="204"/>
      <c r="S5" s="204"/>
      <c r="T5" s="204"/>
      <c r="U5" s="204"/>
      <c r="V5" s="204"/>
      <c r="W5" s="205"/>
      <c r="X5" s="206" t="s">
        <v>114</v>
      </c>
      <c r="Y5" s="207"/>
      <c r="Z5" s="207"/>
      <c r="AA5" s="208"/>
      <c r="AB5" s="209" t="s">
        <v>115</v>
      </c>
      <c r="AC5" s="210"/>
      <c r="AD5" s="211"/>
      <c r="AE5" s="212" t="s">
        <v>116</v>
      </c>
      <c r="AF5" s="213"/>
      <c r="AG5" s="213"/>
      <c r="AH5" s="213"/>
      <c r="AI5" s="214"/>
      <c r="AJ5" s="189" t="s">
        <v>117</v>
      </c>
      <c r="AK5" s="190"/>
      <c r="AL5" s="191"/>
      <c r="AN5" s="243" t="s">
        <v>68</v>
      </c>
      <c r="AO5" s="241" t="s">
        <v>69</v>
      </c>
      <c r="AP5" s="241" t="s">
        <v>70</v>
      </c>
      <c r="AQ5" s="236" t="s">
        <v>71</v>
      </c>
      <c r="AR5" s="236" t="s">
        <v>66</v>
      </c>
      <c r="AS5" s="236" t="s">
        <v>67</v>
      </c>
      <c r="AT5" s="236" t="s">
        <v>60</v>
      </c>
      <c r="AU5" s="236" t="s">
        <v>72</v>
      </c>
      <c r="AV5" s="236" t="s">
        <v>98</v>
      </c>
      <c r="AW5" s="239" t="s">
        <v>61</v>
      </c>
    </row>
    <row r="6" spans="1:88" ht="80.25" customHeight="1" thickBot="1">
      <c r="A6" s="195"/>
      <c r="B6" s="193"/>
      <c r="C6" s="131" t="s">
        <v>51</v>
      </c>
      <c r="D6" s="132" t="s">
        <v>1</v>
      </c>
      <c r="E6" s="133" t="s">
        <v>2</v>
      </c>
      <c r="F6" s="134" t="s">
        <v>100</v>
      </c>
      <c r="G6" s="135" t="s">
        <v>107</v>
      </c>
      <c r="H6" s="136" t="s">
        <v>119</v>
      </c>
      <c r="I6" s="135" t="s">
        <v>108</v>
      </c>
      <c r="J6" s="134" t="s">
        <v>109</v>
      </c>
      <c r="K6" s="135" t="s">
        <v>5</v>
      </c>
      <c r="L6" s="134" t="s">
        <v>6</v>
      </c>
      <c r="M6" s="137" t="s">
        <v>110</v>
      </c>
      <c r="N6" s="138" t="s">
        <v>111</v>
      </c>
      <c r="O6" s="139" t="s">
        <v>8</v>
      </c>
      <c r="P6" s="140" t="s">
        <v>9</v>
      </c>
      <c r="Q6" s="141" t="s">
        <v>10</v>
      </c>
      <c r="R6" s="140" t="s">
        <v>11</v>
      </c>
      <c r="S6" s="142" t="s">
        <v>12</v>
      </c>
      <c r="T6" s="141" t="s">
        <v>13</v>
      </c>
      <c r="U6" s="143" t="s">
        <v>14</v>
      </c>
      <c r="V6" s="140" t="s">
        <v>15</v>
      </c>
      <c r="W6" s="144" t="s">
        <v>16</v>
      </c>
      <c r="X6" s="145" t="s">
        <v>120</v>
      </c>
      <c r="Y6" s="146" t="s">
        <v>122</v>
      </c>
      <c r="Z6" s="147" t="s">
        <v>123</v>
      </c>
      <c r="AA6" s="148" t="s">
        <v>121</v>
      </c>
      <c r="AB6" s="149" t="s">
        <v>124</v>
      </c>
      <c r="AC6" s="150" t="s">
        <v>125</v>
      </c>
      <c r="AD6" s="151" t="s">
        <v>126</v>
      </c>
      <c r="AE6" s="152" t="s">
        <v>130</v>
      </c>
      <c r="AF6" s="153" t="s">
        <v>127</v>
      </c>
      <c r="AG6" s="153" t="s">
        <v>128</v>
      </c>
      <c r="AH6" s="153" t="s">
        <v>129</v>
      </c>
      <c r="AI6" s="154" t="s">
        <v>0</v>
      </c>
      <c r="AJ6" s="155" t="s">
        <v>29</v>
      </c>
      <c r="AK6" s="156" t="s">
        <v>30</v>
      </c>
      <c r="AL6" s="157" t="s">
        <v>31</v>
      </c>
      <c r="AM6" s="1"/>
      <c r="AN6" s="244"/>
      <c r="AO6" s="242"/>
      <c r="AP6" s="242"/>
      <c r="AQ6" s="237"/>
      <c r="AR6" s="237"/>
      <c r="AS6" s="237"/>
      <c r="AT6" s="237"/>
      <c r="AU6" s="237"/>
      <c r="AV6" s="238"/>
      <c r="AW6" s="240"/>
    </row>
    <row r="7" spans="1:88" ht="15">
      <c r="A7" s="58">
        <f t="shared" ref="A7:A71" si="0">IF(B7&gt;0,(ROW(A7)-6),0)</f>
        <v>1</v>
      </c>
      <c r="B7" s="31" t="s">
        <v>75</v>
      </c>
      <c r="C7" s="24">
        <v>1</v>
      </c>
      <c r="D7" s="16">
        <v>1</v>
      </c>
      <c r="E7" s="24"/>
      <c r="F7" s="39">
        <v>1</v>
      </c>
      <c r="G7" s="32">
        <v>1</v>
      </c>
      <c r="H7" s="38">
        <v>1</v>
      </c>
      <c r="I7" s="32">
        <v>1</v>
      </c>
      <c r="J7" s="39">
        <v>1</v>
      </c>
      <c r="K7" s="32"/>
      <c r="L7" s="39">
        <v>1</v>
      </c>
      <c r="M7" s="32">
        <v>1</v>
      </c>
      <c r="N7" s="16">
        <v>1</v>
      </c>
      <c r="O7" s="42"/>
      <c r="P7" s="48"/>
      <c r="Q7" s="38"/>
      <c r="R7" s="48">
        <v>1</v>
      </c>
      <c r="S7" s="50">
        <v>1</v>
      </c>
      <c r="T7" s="38">
        <v>1</v>
      </c>
      <c r="U7" s="48">
        <v>1</v>
      </c>
      <c r="V7" s="50">
        <v>1</v>
      </c>
      <c r="W7" s="16"/>
      <c r="X7" s="38"/>
      <c r="Y7" s="32"/>
      <c r="Z7" s="50"/>
      <c r="AA7" s="17">
        <v>1</v>
      </c>
      <c r="AB7" s="24"/>
      <c r="AC7" s="50">
        <v>1</v>
      </c>
      <c r="AD7" s="17">
        <v>1</v>
      </c>
      <c r="AE7" s="24"/>
      <c r="AF7" s="50">
        <v>1</v>
      </c>
      <c r="AG7" s="50">
        <v>1</v>
      </c>
      <c r="AH7" s="50"/>
      <c r="AI7" s="53"/>
      <c r="AJ7" s="24"/>
      <c r="AK7" s="50">
        <v>1</v>
      </c>
      <c r="AL7" s="16"/>
      <c r="AN7" s="19" t="str">
        <f t="shared" ref="AN7:AN38" si="1">IF(AND(AND(AP7="OK",AQ7="OK",AR7="OK",AS7="OK"),AND(AT7="OK",AU7="OK",AV7="OK",AW7="OK")),"Finished",IF(AND(AND(AP7="N",AQ7="N",AR7="N",AS7="N"),AND(AT7="N",AU7="N",AV7="N",AW7="N")),"N/A","Unfinished"))</f>
        <v>Finished</v>
      </c>
      <c r="AO7" s="18">
        <f>IF(A7=0,"N",A7)</f>
        <v>1</v>
      </c>
      <c r="AP7" s="18" t="str">
        <f>IF(ISBLANK(B7),"N","OK")</f>
        <v>OK</v>
      </c>
      <c r="AQ7" s="18" t="str">
        <f>IF((C7+D7)=0,"N","OK")</f>
        <v>OK</v>
      </c>
      <c r="AR7" s="18" t="str">
        <f>IF(AND(OR(E7=1,SUM(F7:N7)&gt;=3),OR(AND(F7=1,(SUM(G7:N7)&gt;0)),AND(F7=0,(SUM(G7:N7)=0)))),"OK","N")</f>
        <v>OK</v>
      </c>
      <c r="AS7" s="18" t="str">
        <f>IF(SUM(O7:W7)&gt;0,(IF(OR((O7+ABS(P7-O7)+ABS(Q7-P7)+ABS(R7-Q7)+ABS(S7-R7)+ABS(T7-S7)+ABS(U7-T7)+ABS(V7-U7)+ABS(W7-V7)+W7)=2,(O7+ABS(P7-O7)+ABS(Q7-P7)+ABS(R7-Q7)+ABS(S7-R7)+ABS(T7-S7)+ABS(U7-T7)+ABS(V7-U7)+ABS(W7-V7)+W7)=0),"OK","N")),"N")</f>
        <v>OK</v>
      </c>
      <c r="AT7" s="18" t="str">
        <f>IF(SUM(X7:AA7)&gt;0,"OK","N")</f>
        <v>OK</v>
      </c>
      <c r="AU7" s="18" t="str">
        <f>IF(SUM(AB7:AD7)&gt;0,"OK","N")</f>
        <v>OK</v>
      </c>
      <c r="AV7" s="22" t="str">
        <f>IF(SUM(AE7:AI7)&gt;0,(IF(OR((AE7+ABS(AF7-AE7)+ABS(AG7-AF7)+ABS(AH7-AG7)+ABS(AI7-AH7)+AI7)=2,(AE7+ABS(AF7-AE7)+ABS(AG7-AF7)+ABS(AH7-AG7)+ABS(AI7-AH7)+AI7)=0),"OK","N")),"N")</f>
        <v>OK</v>
      </c>
      <c r="AW7" s="20" t="str">
        <f>IF(SUM(AJ7:AL7)&gt;0,"OK","N")</f>
        <v>OK</v>
      </c>
    </row>
    <row r="8" spans="1:88" ht="15">
      <c r="A8" s="58">
        <f t="shared" si="0"/>
        <v>2</v>
      </c>
      <c r="B8" s="31" t="s">
        <v>76</v>
      </c>
      <c r="C8" s="24">
        <v>1</v>
      </c>
      <c r="D8" s="16"/>
      <c r="E8" s="24">
        <v>1</v>
      </c>
      <c r="F8" s="39"/>
      <c r="G8" s="32"/>
      <c r="H8" s="38"/>
      <c r="I8" s="32"/>
      <c r="J8" s="39"/>
      <c r="K8" s="32"/>
      <c r="L8" s="39"/>
      <c r="M8" s="32"/>
      <c r="N8" s="16"/>
      <c r="O8" s="42">
        <v>1</v>
      </c>
      <c r="P8" s="48">
        <v>1</v>
      </c>
      <c r="Q8" s="38">
        <v>1</v>
      </c>
      <c r="R8" s="48">
        <v>1</v>
      </c>
      <c r="S8" s="50"/>
      <c r="T8" s="38"/>
      <c r="U8" s="48"/>
      <c r="V8" s="50"/>
      <c r="W8" s="16"/>
      <c r="X8" s="38"/>
      <c r="Y8" s="32">
        <v>1</v>
      </c>
      <c r="Z8" s="50">
        <v>1</v>
      </c>
      <c r="AA8" s="17"/>
      <c r="AB8" s="24"/>
      <c r="AC8" s="50"/>
      <c r="AD8" s="17">
        <v>1</v>
      </c>
      <c r="AE8" s="24"/>
      <c r="AF8" s="50">
        <v>1</v>
      </c>
      <c r="AG8" s="50"/>
      <c r="AH8" s="50"/>
      <c r="AI8" s="53"/>
      <c r="AJ8" s="24"/>
      <c r="AK8" s="50">
        <v>1</v>
      </c>
      <c r="AL8" s="16"/>
      <c r="AN8" s="21" t="str">
        <f t="shared" si="1"/>
        <v>Finished</v>
      </c>
      <c r="AO8" s="22">
        <f t="shared" ref="AO8" si="2">IF(A8=0,"N",A8)</f>
        <v>2</v>
      </c>
      <c r="AP8" s="18" t="str">
        <f t="shared" ref="AP8" si="3">IF(ISBLANK(B8),"N","OK")</f>
        <v>OK</v>
      </c>
      <c r="AQ8" s="18" t="str">
        <f t="shared" ref="AQ8" si="4">IF((C8+D8)=0,"N","OK")</f>
        <v>OK</v>
      </c>
      <c r="AR8" s="18" t="str">
        <f t="shared" ref="AR8:AR71" si="5">IF(AND(OR(E8=1,SUM(F8:N8)&gt;=3),OR(AND(F8=1,(SUM(G8:N8)&gt;0)),AND(F8=0,(SUM(G8:N8)=0)))),"OK","N")</f>
        <v>OK</v>
      </c>
      <c r="AS8" s="18" t="str">
        <f>IF(SUM(O8:W8)&gt;0,(IF(OR((O8+ABS(P8-O8)+ABS(Q8-P8)+ABS(R8-Q8)+ABS(S8-R8)+ABS(T8-S8)+ABS(U8-T8)+ABS(V8-U8)+ABS(W8-V8)+W8)=2,(O8+ABS(P8-O8)+ABS(Q8-P8)+ABS(R8-Q8)+ABS(S8-R8)+ABS(T8-S8)+ABS(U8-T8)+ABS(V8-U8)+ABS(W8-V8)+W8)=0),"OK","N")),"N")</f>
        <v>OK</v>
      </c>
      <c r="AT8" s="18" t="str">
        <f t="shared" ref="AT8" si="6">IF(SUM(X8:AA8)&gt;0,"OK","N")</f>
        <v>OK</v>
      </c>
      <c r="AU8" s="18" t="str">
        <f t="shared" ref="AU8" si="7">IF(SUM(AB8:AD8)&gt;0,"OK","N")</f>
        <v>OK</v>
      </c>
      <c r="AV8" s="22" t="str">
        <f t="shared" ref="AV8:AV71" si="8">IF(SUM(AE8:AI8)&gt;0,(IF(OR((AE8+ABS(AF8-AE8)+ABS(AG8-AF8)+ABS(AH8-AG8)+ABS(AI8-AH8)+AI8)=2,(AE8+ABS(AF8-AE8)+ABS(AG8-AF8)+ABS(AH8-AG8)+ABS(AI8-AH8)+AI8)=0),"OK","N")),"N")</f>
        <v>OK</v>
      </c>
      <c r="AW8" s="23" t="str">
        <f t="shared" ref="AW8" si="9">IF(SUM(AJ8:AL8)&gt;0,"OK","N")</f>
        <v>OK</v>
      </c>
    </row>
    <row r="9" spans="1:88" ht="15">
      <c r="A9" s="58">
        <f t="shared" si="0"/>
        <v>3</v>
      </c>
      <c r="B9" s="31" t="s">
        <v>77</v>
      </c>
      <c r="C9" s="24">
        <v>1</v>
      </c>
      <c r="D9" s="16"/>
      <c r="E9" s="24">
        <v>1</v>
      </c>
      <c r="F9" s="39"/>
      <c r="G9" s="32"/>
      <c r="H9" s="38"/>
      <c r="I9" s="32"/>
      <c r="J9" s="39"/>
      <c r="K9" s="32"/>
      <c r="L9" s="39"/>
      <c r="M9" s="32"/>
      <c r="N9" s="16"/>
      <c r="O9" s="42"/>
      <c r="P9" s="48"/>
      <c r="Q9" s="38">
        <v>1</v>
      </c>
      <c r="R9" s="48">
        <v>1</v>
      </c>
      <c r="S9" s="50">
        <v>1</v>
      </c>
      <c r="T9" s="38"/>
      <c r="U9" s="48"/>
      <c r="V9" s="50"/>
      <c r="W9" s="16"/>
      <c r="X9" s="38"/>
      <c r="Y9" s="32">
        <v>1</v>
      </c>
      <c r="Z9" s="50">
        <v>1</v>
      </c>
      <c r="AA9" s="17"/>
      <c r="AB9" s="24"/>
      <c r="AC9" s="50"/>
      <c r="AD9" s="17">
        <v>1</v>
      </c>
      <c r="AE9" s="24"/>
      <c r="AF9" s="50">
        <v>1</v>
      </c>
      <c r="AG9" s="50">
        <v>1</v>
      </c>
      <c r="AH9" s="50"/>
      <c r="AI9" s="53"/>
      <c r="AJ9" s="24"/>
      <c r="AK9" s="50">
        <v>1</v>
      </c>
      <c r="AL9" s="16"/>
      <c r="AN9" s="21" t="str">
        <f t="shared" si="1"/>
        <v>Finished</v>
      </c>
      <c r="AO9" s="18">
        <f t="shared" ref="AO9:AO72" si="10">IF(A9=0,"N",A9)</f>
        <v>3</v>
      </c>
      <c r="AP9" s="18" t="str">
        <f t="shared" ref="AP9:AP72" si="11">IF(ISBLANK(B9),"N","OK")</f>
        <v>OK</v>
      </c>
      <c r="AQ9" s="18" t="str">
        <f t="shared" ref="AQ9:AQ72" si="12">IF((C9+D9)=0,"N","OK")</f>
        <v>OK</v>
      </c>
      <c r="AR9" s="18" t="str">
        <f t="shared" si="5"/>
        <v>OK</v>
      </c>
      <c r="AS9" s="18" t="str">
        <f t="shared" ref="AS9:AS72" si="13">IF(SUM(O9:W9)&gt;0,(IF(OR((O9+ABS(P9-O9)+ABS(Q9-P9)+ABS(R9-Q9)+ABS(S9-R9)+ABS(T9-S9)+ABS(U9-T9)+ABS(V9-U9)+ABS(W9-V9)+W9)=2,(O9+ABS(P9-O9)+ABS(Q9-P9)+ABS(R9-Q9)+ABS(S9-R9)+ABS(T9-S9)+ABS(U9-T9)+ABS(V9-U9)+ABS(W9-V9)+W9)=0),"OK","N")),"N")</f>
        <v>OK</v>
      </c>
      <c r="AT9" s="18" t="str">
        <f t="shared" ref="AT9:AT72" si="14">IF(SUM(X9:AA9)&gt;0,"OK","N")</f>
        <v>OK</v>
      </c>
      <c r="AU9" s="18" t="str">
        <f t="shared" ref="AU9:AU72" si="15">IF(SUM(AB9:AD9)&gt;0,"OK","N")</f>
        <v>OK</v>
      </c>
      <c r="AV9" s="22" t="str">
        <f t="shared" si="8"/>
        <v>OK</v>
      </c>
      <c r="AW9" s="23" t="str">
        <f t="shared" ref="AW9:AW72" si="16">IF(SUM(AJ9:AL9)&gt;0,"OK","N")</f>
        <v>OK</v>
      </c>
    </row>
    <row r="10" spans="1:88" ht="15">
      <c r="A10" s="58">
        <f t="shared" si="0"/>
        <v>4</v>
      </c>
      <c r="B10" s="31" t="s">
        <v>78</v>
      </c>
      <c r="C10" s="24">
        <v>1</v>
      </c>
      <c r="D10" s="16"/>
      <c r="E10" s="24">
        <v>1</v>
      </c>
      <c r="F10" s="39"/>
      <c r="G10" s="32"/>
      <c r="H10" s="38"/>
      <c r="I10" s="32"/>
      <c r="J10" s="39"/>
      <c r="K10" s="32"/>
      <c r="L10" s="39"/>
      <c r="M10" s="32"/>
      <c r="N10" s="16"/>
      <c r="O10" s="42"/>
      <c r="P10" s="48"/>
      <c r="Q10" s="38"/>
      <c r="R10" s="48"/>
      <c r="S10" s="50"/>
      <c r="T10" s="38">
        <v>1</v>
      </c>
      <c r="U10" s="48">
        <v>1</v>
      </c>
      <c r="V10" s="50">
        <v>1</v>
      </c>
      <c r="W10" s="16"/>
      <c r="X10" s="38"/>
      <c r="Y10" s="32"/>
      <c r="Z10" s="50">
        <v>1</v>
      </c>
      <c r="AA10" s="17">
        <v>1</v>
      </c>
      <c r="AB10" s="24"/>
      <c r="AC10" s="50"/>
      <c r="AD10" s="17">
        <v>1</v>
      </c>
      <c r="AE10" s="24"/>
      <c r="AF10" s="50"/>
      <c r="AG10" s="50">
        <v>1</v>
      </c>
      <c r="AH10" s="50"/>
      <c r="AI10" s="53"/>
      <c r="AJ10" s="24"/>
      <c r="AK10" s="50">
        <v>1</v>
      </c>
      <c r="AL10" s="16"/>
      <c r="AN10" s="21" t="str">
        <f t="shared" si="1"/>
        <v>Finished</v>
      </c>
      <c r="AO10" s="18">
        <f t="shared" si="10"/>
        <v>4</v>
      </c>
      <c r="AP10" s="18" t="str">
        <f t="shared" si="11"/>
        <v>OK</v>
      </c>
      <c r="AQ10" s="18" t="str">
        <f t="shared" si="12"/>
        <v>OK</v>
      </c>
      <c r="AR10" s="18" t="str">
        <f t="shared" si="5"/>
        <v>OK</v>
      </c>
      <c r="AS10" s="18" t="str">
        <f t="shared" si="13"/>
        <v>OK</v>
      </c>
      <c r="AT10" s="18" t="str">
        <f t="shared" si="14"/>
        <v>OK</v>
      </c>
      <c r="AU10" s="18" t="str">
        <f t="shared" si="15"/>
        <v>OK</v>
      </c>
      <c r="AV10" s="22" t="str">
        <f t="shared" si="8"/>
        <v>OK</v>
      </c>
      <c r="AW10" s="23" t="str">
        <f t="shared" si="16"/>
        <v>OK</v>
      </c>
    </row>
    <row r="11" spans="1:88" ht="15">
      <c r="A11" s="58">
        <f t="shared" si="0"/>
        <v>5</v>
      </c>
      <c r="B11" s="31" t="s">
        <v>79</v>
      </c>
      <c r="C11" s="24">
        <v>1</v>
      </c>
      <c r="D11" s="16"/>
      <c r="E11" s="24">
        <v>1</v>
      </c>
      <c r="F11" s="39"/>
      <c r="G11" s="32"/>
      <c r="H11" s="38"/>
      <c r="I11" s="32"/>
      <c r="J11" s="39"/>
      <c r="K11" s="32"/>
      <c r="L11" s="39"/>
      <c r="M11" s="32"/>
      <c r="N11" s="16"/>
      <c r="O11" s="42">
        <v>1</v>
      </c>
      <c r="P11" s="48">
        <v>1</v>
      </c>
      <c r="Q11" s="38">
        <v>1</v>
      </c>
      <c r="R11" s="48"/>
      <c r="S11" s="50"/>
      <c r="T11" s="38"/>
      <c r="U11" s="48"/>
      <c r="V11" s="50"/>
      <c r="W11" s="16"/>
      <c r="X11" s="38"/>
      <c r="Y11" s="32"/>
      <c r="Z11" s="50">
        <v>1</v>
      </c>
      <c r="AA11" s="17"/>
      <c r="AB11" s="24"/>
      <c r="AC11" s="50"/>
      <c r="AD11" s="17">
        <v>1</v>
      </c>
      <c r="AE11" s="24"/>
      <c r="AF11" s="50"/>
      <c r="AG11" s="50"/>
      <c r="AH11" s="50">
        <v>1</v>
      </c>
      <c r="AI11" s="53">
        <v>1</v>
      </c>
      <c r="AJ11" s="24"/>
      <c r="AK11" s="50">
        <v>1</v>
      </c>
      <c r="AL11" s="16"/>
      <c r="AN11" s="21" t="str">
        <f t="shared" si="1"/>
        <v>Finished</v>
      </c>
      <c r="AO11" s="18">
        <f t="shared" si="10"/>
        <v>5</v>
      </c>
      <c r="AP11" s="18" t="str">
        <f t="shared" si="11"/>
        <v>OK</v>
      </c>
      <c r="AQ11" s="18" t="str">
        <f t="shared" si="12"/>
        <v>OK</v>
      </c>
      <c r="AR11" s="18" t="str">
        <f t="shared" si="5"/>
        <v>OK</v>
      </c>
      <c r="AS11" s="18" t="str">
        <f t="shared" si="13"/>
        <v>OK</v>
      </c>
      <c r="AT11" s="18" t="str">
        <f t="shared" si="14"/>
        <v>OK</v>
      </c>
      <c r="AU11" s="18" t="str">
        <f t="shared" si="15"/>
        <v>OK</v>
      </c>
      <c r="AV11" s="22" t="str">
        <f t="shared" si="8"/>
        <v>OK</v>
      </c>
      <c r="AW11" s="23" t="str">
        <f t="shared" si="16"/>
        <v>OK</v>
      </c>
    </row>
    <row r="12" spans="1:88" ht="15">
      <c r="A12" s="58">
        <f t="shared" si="0"/>
        <v>6</v>
      </c>
      <c r="B12" s="31" t="s">
        <v>80</v>
      </c>
      <c r="C12" s="24">
        <v>1</v>
      </c>
      <c r="D12" s="16"/>
      <c r="E12" s="24">
        <v>1</v>
      </c>
      <c r="F12" s="39"/>
      <c r="G12" s="32"/>
      <c r="H12" s="38"/>
      <c r="I12" s="32"/>
      <c r="J12" s="39"/>
      <c r="K12" s="32"/>
      <c r="L12" s="39"/>
      <c r="M12" s="32"/>
      <c r="N12" s="16"/>
      <c r="O12" s="42"/>
      <c r="P12" s="48">
        <v>1</v>
      </c>
      <c r="Q12" s="38">
        <v>1</v>
      </c>
      <c r="R12" s="48"/>
      <c r="S12" s="50"/>
      <c r="T12" s="38"/>
      <c r="U12" s="48"/>
      <c r="V12" s="50"/>
      <c r="W12" s="16"/>
      <c r="X12" s="38"/>
      <c r="Y12" s="32"/>
      <c r="Z12" s="50">
        <v>1</v>
      </c>
      <c r="AA12" s="17"/>
      <c r="AB12" s="24"/>
      <c r="AC12" s="50">
        <v>1</v>
      </c>
      <c r="AD12" s="17">
        <v>1</v>
      </c>
      <c r="AE12" s="24"/>
      <c r="AF12" s="50"/>
      <c r="AG12" s="50">
        <v>1</v>
      </c>
      <c r="AH12" s="50">
        <v>1</v>
      </c>
      <c r="AI12" s="53">
        <v>1</v>
      </c>
      <c r="AJ12" s="24"/>
      <c r="AK12" s="50">
        <v>1</v>
      </c>
      <c r="AL12" s="16"/>
      <c r="AN12" s="21" t="str">
        <f t="shared" si="1"/>
        <v>Finished</v>
      </c>
      <c r="AO12" s="18">
        <f t="shared" si="10"/>
        <v>6</v>
      </c>
      <c r="AP12" s="18" t="str">
        <f t="shared" si="11"/>
        <v>OK</v>
      </c>
      <c r="AQ12" s="18" t="str">
        <f t="shared" si="12"/>
        <v>OK</v>
      </c>
      <c r="AR12" s="18" t="str">
        <f t="shared" si="5"/>
        <v>OK</v>
      </c>
      <c r="AS12" s="18" t="str">
        <f t="shared" si="13"/>
        <v>OK</v>
      </c>
      <c r="AT12" s="18" t="str">
        <f t="shared" si="14"/>
        <v>OK</v>
      </c>
      <c r="AU12" s="18" t="str">
        <f t="shared" si="15"/>
        <v>OK</v>
      </c>
      <c r="AV12" s="22" t="str">
        <f t="shared" si="8"/>
        <v>OK</v>
      </c>
      <c r="AW12" s="23" t="str">
        <f t="shared" si="16"/>
        <v>OK</v>
      </c>
    </row>
    <row r="13" spans="1:88" ht="15">
      <c r="A13" s="58">
        <f t="shared" si="0"/>
        <v>7</v>
      </c>
      <c r="B13" s="31" t="s">
        <v>81</v>
      </c>
      <c r="C13" s="24">
        <v>1</v>
      </c>
      <c r="D13" s="16"/>
      <c r="E13" s="24">
        <v>1</v>
      </c>
      <c r="F13" s="39"/>
      <c r="G13" s="32"/>
      <c r="H13" s="38"/>
      <c r="I13" s="32"/>
      <c r="J13" s="39"/>
      <c r="K13" s="32"/>
      <c r="L13" s="39"/>
      <c r="M13" s="32"/>
      <c r="N13" s="16"/>
      <c r="O13" s="42">
        <v>1</v>
      </c>
      <c r="P13" s="48">
        <v>1</v>
      </c>
      <c r="Q13" s="38">
        <v>1</v>
      </c>
      <c r="R13" s="48"/>
      <c r="S13" s="50"/>
      <c r="T13" s="38"/>
      <c r="U13" s="48"/>
      <c r="V13" s="50"/>
      <c r="W13" s="16"/>
      <c r="X13" s="38"/>
      <c r="Y13" s="32">
        <v>1</v>
      </c>
      <c r="Z13" s="50">
        <v>1</v>
      </c>
      <c r="AA13" s="17"/>
      <c r="AB13" s="24"/>
      <c r="AC13" s="50"/>
      <c r="AD13" s="17">
        <v>1</v>
      </c>
      <c r="AE13" s="24"/>
      <c r="AF13" s="50">
        <v>1</v>
      </c>
      <c r="AG13" s="50"/>
      <c r="AH13" s="50"/>
      <c r="AI13" s="53"/>
      <c r="AJ13" s="24"/>
      <c r="AK13" s="50">
        <v>1</v>
      </c>
      <c r="AL13" s="16"/>
      <c r="AN13" s="21" t="str">
        <f t="shared" si="1"/>
        <v>Finished</v>
      </c>
      <c r="AO13" s="18">
        <f t="shared" si="10"/>
        <v>7</v>
      </c>
      <c r="AP13" s="18" t="str">
        <f t="shared" si="11"/>
        <v>OK</v>
      </c>
      <c r="AQ13" s="18" t="str">
        <f t="shared" si="12"/>
        <v>OK</v>
      </c>
      <c r="AR13" s="18" t="str">
        <f t="shared" si="5"/>
        <v>OK</v>
      </c>
      <c r="AS13" s="18" t="str">
        <f t="shared" si="13"/>
        <v>OK</v>
      </c>
      <c r="AT13" s="18" t="str">
        <f t="shared" si="14"/>
        <v>OK</v>
      </c>
      <c r="AU13" s="18" t="str">
        <f t="shared" si="15"/>
        <v>OK</v>
      </c>
      <c r="AV13" s="22" t="str">
        <f t="shared" si="8"/>
        <v>OK</v>
      </c>
      <c r="AW13" s="23" t="str">
        <f t="shared" si="16"/>
        <v>OK</v>
      </c>
    </row>
    <row r="14" spans="1:88" ht="15">
      <c r="A14" s="58">
        <f t="shared" si="0"/>
        <v>8</v>
      </c>
      <c r="B14" s="31" t="s">
        <v>82</v>
      </c>
      <c r="C14" s="24">
        <v>1</v>
      </c>
      <c r="D14" s="16"/>
      <c r="E14" s="24">
        <v>1</v>
      </c>
      <c r="F14" s="39"/>
      <c r="G14" s="32"/>
      <c r="H14" s="38"/>
      <c r="I14" s="32"/>
      <c r="J14" s="39"/>
      <c r="K14" s="32"/>
      <c r="L14" s="39"/>
      <c r="M14" s="32"/>
      <c r="N14" s="16"/>
      <c r="O14" s="42"/>
      <c r="P14" s="48"/>
      <c r="Q14" s="38"/>
      <c r="R14" s="48">
        <v>1</v>
      </c>
      <c r="S14" s="50">
        <v>1</v>
      </c>
      <c r="T14" s="38"/>
      <c r="U14" s="48"/>
      <c r="V14" s="50"/>
      <c r="W14" s="16"/>
      <c r="X14" s="38"/>
      <c r="Y14" s="32">
        <v>1</v>
      </c>
      <c r="Z14" s="50">
        <v>1</v>
      </c>
      <c r="AA14" s="17">
        <v>1</v>
      </c>
      <c r="AB14" s="24">
        <v>1</v>
      </c>
      <c r="AC14" s="50">
        <v>1</v>
      </c>
      <c r="AD14" s="17"/>
      <c r="AE14" s="24"/>
      <c r="AF14" s="50">
        <v>1</v>
      </c>
      <c r="AG14" s="50">
        <v>1</v>
      </c>
      <c r="AH14" s="50">
        <v>1</v>
      </c>
      <c r="AI14" s="53"/>
      <c r="AJ14" s="24"/>
      <c r="AK14" s="50">
        <v>1</v>
      </c>
      <c r="AL14" s="16">
        <v>1</v>
      </c>
      <c r="AN14" s="21" t="str">
        <f t="shared" si="1"/>
        <v>Finished</v>
      </c>
      <c r="AO14" s="18">
        <f t="shared" si="10"/>
        <v>8</v>
      </c>
      <c r="AP14" s="18" t="str">
        <f t="shared" si="11"/>
        <v>OK</v>
      </c>
      <c r="AQ14" s="18" t="str">
        <f t="shared" si="12"/>
        <v>OK</v>
      </c>
      <c r="AR14" s="18" t="str">
        <f t="shared" si="5"/>
        <v>OK</v>
      </c>
      <c r="AS14" s="18" t="str">
        <f t="shared" si="13"/>
        <v>OK</v>
      </c>
      <c r="AT14" s="18" t="str">
        <f t="shared" si="14"/>
        <v>OK</v>
      </c>
      <c r="AU14" s="18" t="str">
        <f t="shared" si="15"/>
        <v>OK</v>
      </c>
      <c r="AV14" s="22" t="str">
        <f t="shared" si="8"/>
        <v>OK</v>
      </c>
      <c r="AW14" s="23" t="str">
        <f t="shared" si="16"/>
        <v>OK</v>
      </c>
    </row>
    <row r="15" spans="1:88" ht="15">
      <c r="A15" s="58">
        <f t="shared" si="0"/>
        <v>9</v>
      </c>
      <c r="B15" s="31" t="s">
        <v>83</v>
      </c>
      <c r="C15" s="24">
        <v>1</v>
      </c>
      <c r="D15" s="16"/>
      <c r="E15" s="24">
        <v>1</v>
      </c>
      <c r="F15" s="39">
        <v>1</v>
      </c>
      <c r="G15" s="32">
        <v>1</v>
      </c>
      <c r="H15" s="38">
        <v>1</v>
      </c>
      <c r="I15" s="32"/>
      <c r="J15" s="39">
        <v>1</v>
      </c>
      <c r="K15" s="32"/>
      <c r="L15" s="39">
        <v>1</v>
      </c>
      <c r="M15" s="32"/>
      <c r="N15" s="16"/>
      <c r="O15" s="42"/>
      <c r="P15" s="48"/>
      <c r="Q15" s="38"/>
      <c r="R15" s="48">
        <v>1</v>
      </c>
      <c r="S15" s="50">
        <v>1</v>
      </c>
      <c r="T15" s="38">
        <v>1</v>
      </c>
      <c r="U15" s="48">
        <v>1</v>
      </c>
      <c r="V15" s="50"/>
      <c r="W15" s="16"/>
      <c r="X15" s="38"/>
      <c r="Y15" s="32"/>
      <c r="Z15" s="50">
        <v>1</v>
      </c>
      <c r="AA15" s="17">
        <v>1</v>
      </c>
      <c r="AB15" s="24"/>
      <c r="AC15" s="50"/>
      <c r="AD15" s="17">
        <v>1</v>
      </c>
      <c r="AE15" s="24"/>
      <c r="AF15" s="50"/>
      <c r="AG15" s="50">
        <v>1</v>
      </c>
      <c r="AH15" s="50">
        <v>1</v>
      </c>
      <c r="AI15" s="53"/>
      <c r="AJ15" s="24"/>
      <c r="AK15" s="50">
        <v>1</v>
      </c>
      <c r="AL15" s="16"/>
      <c r="AN15" s="21" t="str">
        <f t="shared" si="1"/>
        <v>Finished</v>
      </c>
      <c r="AO15" s="18">
        <f t="shared" si="10"/>
        <v>9</v>
      </c>
      <c r="AP15" s="18" t="str">
        <f t="shared" si="11"/>
        <v>OK</v>
      </c>
      <c r="AQ15" s="18" t="str">
        <f t="shared" si="12"/>
        <v>OK</v>
      </c>
      <c r="AR15" s="18" t="str">
        <f t="shared" si="5"/>
        <v>OK</v>
      </c>
      <c r="AS15" s="18" t="str">
        <f t="shared" si="13"/>
        <v>OK</v>
      </c>
      <c r="AT15" s="18" t="str">
        <f t="shared" si="14"/>
        <v>OK</v>
      </c>
      <c r="AU15" s="18" t="str">
        <f t="shared" si="15"/>
        <v>OK</v>
      </c>
      <c r="AV15" s="22" t="str">
        <f t="shared" si="8"/>
        <v>OK</v>
      </c>
      <c r="AW15" s="23" t="str">
        <f t="shared" si="16"/>
        <v>OK</v>
      </c>
    </row>
    <row r="16" spans="1:88" ht="15">
      <c r="A16" s="58">
        <f t="shared" si="0"/>
        <v>10</v>
      </c>
      <c r="B16" s="31" t="s">
        <v>84</v>
      </c>
      <c r="C16" s="24">
        <v>1</v>
      </c>
      <c r="D16" s="16"/>
      <c r="E16" s="24">
        <v>1</v>
      </c>
      <c r="F16" s="39"/>
      <c r="G16" s="32"/>
      <c r="H16" s="38"/>
      <c r="I16" s="32"/>
      <c r="J16" s="39"/>
      <c r="K16" s="32"/>
      <c r="L16" s="39"/>
      <c r="M16" s="32"/>
      <c r="N16" s="16"/>
      <c r="O16" s="42"/>
      <c r="P16" s="48"/>
      <c r="Q16" s="38"/>
      <c r="R16" s="48"/>
      <c r="S16" s="50"/>
      <c r="T16" s="38">
        <v>1</v>
      </c>
      <c r="U16" s="48">
        <v>1</v>
      </c>
      <c r="V16" s="50">
        <v>1</v>
      </c>
      <c r="W16" s="16">
        <v>1</v>
      </c>
      <c r="X16" s="38"/>
      <c r="Y16" s="32">
        <v>1</v>
      </c>
      <c r="Z16" s="50"/>
      <c r="AA16" s="17"/>
      <c r="AB16" s="24"/>
      <c r="AC16" s="50"/>
      <c r="AD16" s="17">
        <v>1</v>
      </c>
      <c r="AE16" s="24"/>
      <c r="AF16" s="50">
        <v>1</v>
      </c>
      <c r="AG16" s="50"/>
      <c r="AH16" s="50"/>
      <c r="AI16" s="53"/>
      <c r="AJ16" s="24"/>
      <c r="AK16" s="50">
        <v>1</v>
      </c>
      <c r="AL16" s="16"/>
      <c r="AN16" s="21" t="str">
        <f t="shared" si="1"/>
        <v>Finished</v>
      </c>
      <c r="AO16" s="18">
        <f t="shared" si="10"/>
        <v>10</v>
      </c>
      <c r="AP16" s="18" t="str">
        <f t="shared" si="11"/>
        <v>OK</v>
      </c>
      <c r="AQ16" s="18" t="str">
        <f t="shared" si="12"/>
        <v>OK</v>
      </c>
      <c r="AR16" s="18" t="str">
        <f t="shared" si="5"/>
        <v>OK</v>
      </c>
      <c r="AS16" s="18" t="str">
        <f t="shared" si="13"/>
        <v>OK</v>
      </c>
      <c r="AT16" s="18" t="str">
        <f t="shared" si="14"/>
        <v>OK</v>
      </c>
      <c r="AU16" s="18" t="str">
        <f t="shared" si="15"/>
        <v>OK</v>
      </c>
      <c r="AV16" s="22" t="str">
        <f t="shared" si="8"/>
        <v>OK</v>
      </c>
      <c r="AW16" s="23" t="str">
        <f t="shared" si="16"/>
        <v>OK</v>
      </c>
    </row>
    <row r="17" spans="1:49" ht="15">
      <c r="A17" s="58">
        <f t="shared" si="0"/>
        <v>11</v>
      </c>
      <c r="B17" s="31" t="s">
        <v>85</v>
      </c>
      <c r="C17" s="24">
        <v>1</v>
      </c>
      <c r="D17" s="16"/>
      <c r="E17" s="24"/>
      <c r="F17" s="39">
        <v>1</v>
      </c>
      <c r="G17" s="32">
        <v>1</v>
      </c>
      <c r="H17" s="38">
        <v>1</v>
      </c>
      <c r="I17" s="32">
        <v>1</v>
      </c>
      <c r="J17" s="39">
        <v>1</v>
      </c>
      <c r="K17" s="32">
        <v>1</v>
      </c>
      <c r="L17" s="39">
        <v>1</v>
      </c>
      <c r="M17" s="32"/>
      <c r="N17" s="16"/>
      <c r="O17" s="42"/>
      <c r="P17" s="48"/>
      <c r="Q17" s="38">
        <v>1</v>
      </c>
      <c r="R17" s="48">
        <v>1</v>
      </c>
      <c r="S17" s="50"/>
      <c r="T17" s="38"/>
      <c r="U17" s="48"/>
      <c r="V17" s="50"/>
      <c r="W17" s="16"/>
      <c r="X17" s="38"/>
      <c r="Y17" s="32">
        <v>1</v>
      </c>
      <c r="Z17" s="50">
        <v>1</v>
      </c>
      <c r="AA17" s="17"/>
      <c r="AB17" s="24"/>
      <c r="AC17" s="50"/>
      <c r="AD17" s="17">
        <v>1</v>
      </c>
      <c r="AE17" s="24"/>
      <c r="AF17" s="50">
        <v>1</v>
      </c>
      <c r="AG17" s="50"/>
      <c r="AH17" s="50"/>
      <c r="AI17" s="53"/>
      <c r="AJ17" s="24"/>
      <c r="AK17" s="50">
        <v>1</v>
      </c>
      <c r="AL17" s="16"/>
      <c r="AN17" s="21" t="str">
        <f t="shared" si="1"/>
        <v>Finished</v>
      </c>
      <c r="AO17" s="18">
        <f t="shared" si="10"/>
        <v>11</v>
      </c>
      <c r="AP17" s="18" t="str">
        <f t="shared" si="11"/>
        <v>OK</v>
      </c>
      <c r="AQ17" s="18" t="str">
        <f t="shared" si="12"/>
        <v>OK</v>
      </c>
      <c r="AR17" s="18" t="str">
        <f t="shared" si="5"/>
        <v>OK</v>
      </c>
      <c r="AS17" s="18" t="str">
        <f t="shared" si="13"/>
        <v>OK</v>
      </c>
      <c r="AT17" s="18" t="str">
        <f t="shared" si="14"/>
        <v>OK</v>
      </c>
      <c r="AU17" s="18" t="str">
        <f t="shared" si="15"/>
        <v>OK</v>
      </c>
      <c r="AV17" s="22" t="str">
        <f t="shared" si="8"/>
        <v>OK</v>
      </c>
      <c r="AW17" s="23" t="str">
        <f t="shared" si="16"/>
        <v>OK</v>
      </c>
    </row>
    <row r="18" spans="1:49" ht="15">
      <c r="A18" s="58">
        <f t="shared" si="0"/>
        <v>12</v>
      </c>
      <c r="B18" s="31" t="s">
        <v>86</v>
      </c>
      <c r="C18" s="24">
        <v>1</v>
      </c>
      <c r="D18" s="16"/>
      <c r="E18" s="24"/>
      <c r="F18" s="39">
        <v>1</v>
      </c>
      <c r="G18" s="32">
        <v>1</v>
      </c>
      <c r="H18" s="38">
        <v>1</v>
      </c>
      <c r="I18" s="32">
        <v>1</v>
      </c>
      <c r="J18" s="39">
        <v>1</v>
      </c>
      <c r="K18" s="32">
        <v>1</v>
      </c>
      <c r="L18" s="39"/>
      <c r="M18" s="32">
        <v>1</v>
      </c>
      <c r="N18" s="16">
        <v>1</v>
      </c>
      <c r="O18" s="42"/>
      <c r="P18" s="48"/>
      <c r="Q18" s="38"/>
      <c r="R18" s="48"/>
      <c r="S18" s="50">
        <v>1</v>
      </c>
      <c r="T18" s="38">
        <v>1</v>
      </c>
      <c r="U18" s="48">
        <v>1</v>
      </c>
      <c r="V18" s="50">
        <v>1</v>
      </c>
      <c r="W18" s="16"/>
      <c r="X18" s="38"/>
      <c r="Y18" s="32"/>
      <c r="Z18" s="50"/>
      <c r="AA18" s="17">
        <v>1</v>
      </c>
      <c r="AB18" s="24">
        <v>1</v>
      </c>
      <c r="AC18" s="50"/>
      <c r="AD18" s="17"/>
      <c r="AE18" s="24"/>
      <c r="AF18" s="50">
        <v>1</v>
      </c>
      <c r="AG18" s="50">
        <v>1</v>
      </c>
      <c r="AH18" s="50"/>
      <c r="AI18" s="53"/>
      <c r="AJ18" s="24"/>
      <c r="AK18" s="50">
        <v>1</v>
      </c>
      <c r="AL18" s="16">
        <v>1</v>
      </c>
      <c r="AN18" s="21" t="str">
        <f t="shared" si="1"/>
        <v>Finished</v>
      </c>
      <c r="AO18" s="18">
        <f t="shared" si="10"/>
        <v>12</v>
      </c>
      <c r="AP18" s="18" t="str">
        <f t="shared" si="11"/>
        <v>OK</v>
      </c>
      <c r="AQ18" s="18" t="str">
        <f t="shared" si="12"/>
        <v>OK</v>
      </c>
      <c r="AR18" s="18" t="str">
        <f t="shared" si="5"/>
        <v>OK</v>
      </c>
      <c r="AS18" s="18" t="str">
        <f t="shared" si="13"/>
        <v>OK</v>
      </c>
      <c r="AT18" s="18" t="str">
        <f t="shared" si="14"/>
        <v>OK</v>
      </c>
      <c r="AU18" s="18" t="str">
        <f t="shared" si="15"/>
        <v>OK</v>
      </c>
      <c r="AV18" s="22" t="str">
        <f t="shared" si="8"/>
        <v>OK</v>
      </c>
      <c r="AW18" s="23" t="str">
        <f t="shared" si="16"/>
        <v>OK</v>
      </c>
    </row>
    <row r="19" spans="1:49" ht="15">
      <c r="A19" s="58">
        <f t="shared" si="0"/>
        <v>13</v>
      </c>
      <c r="B19" s="31" t="s">
        <v>87</v>
      </c>
      <c r="C19" s="24">
        <v>1</v>
      </c>
      <c r="D19" s="16"/>
      <c r="E19" s="24">
        <v>1</v>
      </c>
      <c r="F19" s="39"/>
      <c r="G19" s="32"/>
      <c r="H19" s="38"/>
      <c r="I19" s="32"/>
      <c r="J19" s="39"/>
      <c r="K19" s="32"/>
      <c r="L19" s="39"/>
      <c r="M19" s="32"/>
      <c r="N19" s="16"/>
      <c r="O19" s="42"/>
      <c r="P19" s="48">
        <v>1</v>
      </c>
      <c r="Q19" s="38">
        <v>1</v>
      </c>
      <c r="R19" s="48"/>
      <c r="S19" s="50"/>
      <c r="T19" s="38"/>
      <c r="U19" s="48"/>
      <c r="V19" s="50"/>
      <c r="W19" s="16"/>
      <c r="X19" s="38"/>
      <c r="Y19" s="32">
        <v>1</v>
      </c>
      <c r="Z19" s="50"/>
      <c r="AA19" s="17"/>
      <c r="AB19" s="24"/>
      <c r="AC19" s="50">
        <v>1</v>
      </c>
      <c r="AD19" s="17">
        <v>1</v>
      </c>
      <c r="AE19" s="24"/>
      <c r="AF19" s="50">
        <v>1</v>
      </c>
      <c r="AG19" s="50"/>
      <c r="AH19" s="50"/>
      <c r="AI19" s="53"/>
      <c r="AJ19" s="24"/>
      <c r="AK19" s="50">
        <v>1</v>
      </c>
      <c r="AL19" s="16"/>
      <c r="AN19" s="21" t="str">
        <f t="shared" si="1"/>
        <v>Finished</v>
      </c>
      <c r="AO19" s="18">
        <f t="shared" si="10"/>
        <v>13</v>
      </c>
      <c r="AP19" s="18" t="str">
        <f t="shared" si="11"/>
        <v>OK</v>
      </c>
      <c r="AQ19" s="18" t="str">
        <f t="shared" si="12"/>
        <v>OK</v>
      </c>
      <c r="AR19" s="18" t="str">
        <f t="shared" si="5"/>
        <v>OK</v>
      </c>
      <c r="AS19" s="18" t="str">
        <f t="shared" si="13"/>
        <v>OK</v>
      </c>
      <c r="AT19" s="18" t="str">
        <f t="shared" si="14"/>
        <v>OK</v>
      </c>
      <c r="AU19" s="18" t="str">
        <f t="shared" si="15"/>
        <v>OK</v>
      </c>
      <c r="AV19" s="22" t="str">
        <f t="shared" si="8"/>
        <v>OK</v>
      </c>
      <c r="AW19" s="23" t="str">
        <f t="shared" si="16"/>
        <v>OK</v>
      </c>
    </row>
    <row r="20" spans="1:49" ht="15">
      <c r="A20" s="58">
        <f t="shared" si="0"/>
        <v>14</v>
      </c>
      <c r="B20" s="31" t="s">
        <v>88</v>
      </c>
      <c r="C20" s="24">
        <v>1</v>
      </c>
      <c r="D20" s="16"/>
      <c r="E20" s="24">
        <v>1</v>
      </c>
      <c r="F20" s="39"/>
      <c r="G20" s="32"/>
      <c r="H20" s="38"/>
      <c r="I20" s="32"/>
      <c r="J20" s="39"/>
      <c r="K20" s="32"/>
      <c r="L20" s="39"/>
      <c r="M20" s="32"/>
      <c r="N20" s="16"/>
      <c r="O20" s="42"/>
      <c r="P20" s="48"/>
      <c r="Q20" s="38">
        <v>1</v>
      </c>
      <c r="R20" s="48">
        <v>1</v>
      </c>
      <c r="S20" s="50"/>
      <c r="T20" s="38"/>
      <c r="U20" s="48"/>
      <c r="V20" s="50"/>
      <c r="W20" s="16"/>
      <c r="X20" s="38">
        <v>1</v>
      </c>
      <c r="Y20" s="32">
        <v>1</v>
      </c>
      <c r="Z20" s="50"/>
      <c r="AA20" s="17"/>
      <c r="AB20" s="24"/>
      <c r="AC20" s="50"/>
      <c r="AD20" s="17">
        <v>1</v>
      </c>
      <c r="AE20" s="24"/>
      <c r="AF20" s="50">
        <v>1</v>
      </c>
      <c r="AG20" s="50"/>
      <c r="AH20" s="50"/>
      <c r="AI20" s="53"/>
      <c r="AJ20" s="24"/>
      <c r="AK20" s="50">
        <v>1</v>
      </c>
      <c r="AL20" s="16"/>
      <c r="AN20" s="21" t="str">
        <f t="shared" si="1"/>
        <v>Finished</v>
      </c>
      <c r="AO20" s="18">
        <f t="shared" si="10"/>
        <v>14</v>
      </c>
      <c r="AP20" s="18" t="str">
        <f t="shared" si="11"/>
        <v>OK</v>
      </c>
      <c r="AQ20" s="18" t="str">
        <f t="shared" si="12"/>
        <v>OK</v>
      </c>
      <c r="AR20" s="18" t="str">
        <f t="shared" si="5"/>
        <v>OK</v>
      </c>
      <c r="AS20" s="18" t="str">
        <f t="shared" si="13"/>
        <v>OK</v>
      </c>
      <c r="AT20" s="18" t="str">
        <f t="shared" si="14"/>
        <v>OK</v>
      </c>
      <c r="AU20" s="18" t="str">
        <f t="shared" si="15"/>
        <v>OK</v>
      </c>
      <c r="AV20" s="22" t="str">
        <f t="shared" si="8"/>
        <v>OK</v>
      </c>
      <c r="AW20" s="23" t="str">
        <f t="shared" si="16"/>
        <v>OK</v>
      </c>
    </row>
    <row r="21" spans="1:49" ht="15">
      <c r="A21" s="58">
        <f t="shared" si="0"/>
        <v>15</v>
      </c>
      <c r="B21" s="31" t="s">
        <v>89</v>
      </c>
      <c r="C21" s="24">
        <v>1</v>
      </c>
      <c r="D21" s="16"/>
      <c r="E21" s="24"/>
      <c r="F21" s="39">
        <v>1</v>
      </c>
      <c r="G21" s="32">
        <v>1</v>
      </c>
      <c r="H21" s="38">
        <v>1</v>
      </c>
      <c r="I21" s="32">
        <v>1</v>
      </c>
      <c r="J21" s="39">
        <v>1</v>
      </c>
      <c r="K21" s="32">
        <v>1</v>
      </c>
      <c r="L21" s="39"/>
      <c r="M21" s="32">
        <v>1</v>
      </c>
      <c r="N21" s="16">
        <v>1</v>
      </c>
      <c r="O21" s="42"/>
      <c r="P21" s="48"/>
      <c r="Q21" s="38"/>
      <c r="R21" s="48">
        <v>1</v>
      </c>
      <c r="S21" s="50">
        <v>1</v>
      </c>
      <c r="T21" s="38"/>
      <c r="U21" s="48"/>
      <c r="V21" s="50"/>
      <c r="W21" s="16"/>
      <c r="X21" s="38"/>
      <c r="Y21" s="32">
        <v>1</v>
      </c>
      <c r="Z21" s="50">
        <v>1</v>
      </c>
      <c r="AA21" s="17"/>
      <c r="AB21" s="24"/>
      <c r="AC21" s="50"/>
      <c r="AD21" s="17">
        <v>1</v>
      </c>
      <c r="AE21" s="24"/>
      <c r="AF21" s="50">
        <v>1</v>
      </c>
      <c r="AG21" s="50"/>
      <c r="AH21" s="50"/>
      <c r="AI21" s="53"/>
      <c r="AJ21" s="24"/>
      <c r="AK21" s="50">
        <v>1</v>
      </c>
      <c r="AL21" s="16">
        <v>1</v>
      </c>
      <c r="AN21" s="21" t="str">
        <f t="shared" si="1"/>
        <v>Finished</v>
      </c>
      <c r="AO21" s="18">
        <f t="shared" si="10"/>
        <v>15</v>
      </c>
      <c r="AP21" s="18" t="str">
        <f t="shared" si="11"/>
        <v>OK</v>
      </c>
      <c r="AQ21" s="18" t="str">
        <f t="shared" si="12"/>
        <v>OK</v>
      </c>
      <c r="AR21" s="18" t="str">
        <f t="shared" si="5"/>
        <v>OK</v>
      </c>
      <c r="AS21" s="18" t="str">
        <f t="shared" si="13"/>
        <v>OK</v>
      </c>
      <c r="AT21" s="18" t="str">
        <f t="shared" si="14"/>
        <v>OK</v>
      </c>
      <c r="AU21" s="18" t="str">
        <f t="shared" si="15"/>
        <v>OK</v>
      </c>
      <c r="AV21" s="22" t="str">
        <f t="shared" si="8"/>
        <v>OK</v>
      </c>
      <c r="AW21" s="23" t="str">
        <f t="shared" si="16"/>
        <v>OK</v>
      </c>
    </row>
    <row r="22" spans="1:49" ht="15">
      <c r="A22" s="58">
        <f t="shared" si="0"/>
        <v>16</v>
      </c>
      <c r="B22" s="31" t="s">
        <v>90</v>
      </c>
      <c r="C22" s="24">
        <v>1</v>
      </c>
      <c r="D22" s="16"/>
      <c r="E22" s="24"/>
      <c r="F22" s="39">
        <v>1</v>
      </c>
      <c r="G22" s="32">
        <v>1</v>
      </c>
      <c r="H22" s="38">
        <v>1</v>
      </c>
      <c r="I22" s="32">
        <v>1</v>
      </c>
      <c r="J22" s="39">
        <v>1</v>
      </c>
      <c r="K22" s="32">
        <v>1</v>
      </c>
      <c r="L22" s="39"/>
      <c r="M22" s="32">
        <v>1</v>
      </c>
      <c r="N22" s="16">
        <v>1</v>
      </c>
      <c r="O22" s="42"/>
      <c r="P22" s="48"/>
      <c r="Q22" s="38">
        <v>1</v>
      </c>
      <c r="R22" s="48">
        <v>1</v>
      </c>
      <c r="S22" s="50"/>
      <c r="T22" s="38"/>
      <c r="U22" s="48"/>
      <c r="V22" s="50"/>
      <c r="W22" s="16"/>
      <c r="X22" s="38"/>
      <c r="Y22" s="32">
        <v>1</v>
      </c>
      <c r="Z22" s="50">
        <v>1</v>
      </c>
      <c r="AA22" s="17"/>
      <c r="AB22" s="24"/>
      <c r="AC22" s="50"/>
      <c r="AD22" s="17">
        <v>1</v>
      </c>
      <c r="AE22" s="24"/>
      <c r="AF22" s="50">
        <v>1</v>
      </c>
      <c r="AG22" s="50"/>
      <c r="AH22" s="50"/>
      <c r="AI22" s="53"/>
      <c r="AJ22" s="24"/>
      <c r="AK22" s="50">
        <v>1</v>
      </c>
      <c r="AL22" s="16"/>
      <c r="AN22" s="21" t="str">
        <f t="shared" si="1"/>
        <v>Finished</v>
      </c>
      <c r="AO22" s="18">
        <f t="shared" si="10"/>
        <v>16</v>
      </c>
      <c r="AP22" s="18" t="str">
        <f t="shared" si="11"/>
        <v>OK</v>
      </c>
      <c r="AQ22" s="18" t="str">
        <f t="shared" si="12"/>
        <v>OK</v>
      </c>
      <c r="AR22" s="18" t="str">
        <f t="shared" si="5"/>
        <v>OK</v>
      </c>
      <c r="AS22" s="18" t="str">
        <f t="shared" si="13"/>
        <v>OK</v>
      </c>
      <c r="AT22" s="18" t="str">
        <f t="shared" si="14"/>
        <v>OK</v>
      </c>
      <c r="AU22" s="18" t="str">
        <f t="shared" si="15"/>
        <v>OK</v>
      </c>
      <c r="AV22" s="22" t="str">
        <f t="shared" si="8"/>
        <v>OK</v>
      </c>
      <c r="AW22" s="23" t="str">
        <f t="shared" si="16"/>
        <v>OK</v>
      </c>
    </row>
    <row r="23" spans="1:49" ht="15">
      <c r="A23" s="58">
        <f t="shared" si="0"/>
        <v>17</v>
      </c>
      <c r="B23" s="31" t="s">
        <v>91</v>
      </c>
      <c r="C23" s="24">
        <v>1</v>
      </c>
      <c r="D23" s="16"/>
      <c r="E23" s="24">
        <v>1</v>
      </c>
      <c r="F23" s="39">
        <v>1</v>
      </c>
      <c r="G23" s="32">
        <v>1</v>
      </c>
      <c r="H23" s="38">
        <v>1</v>
      </c>
      <c r="I23" s="32"/>
      <c r="J23" s="39">
        <v>1</v>
      </c>
      <c r="K23" s="32">
        <v>1</v>
      </c>
      <c r="L23" s="39"/>
      <c r="M23" s="32"/>
      <c r="N23" s="16"/>
      <c r="O23" s="42"/>
      <c r="P23" s="48"/>
      <c r="Q23" s="38"/>
      <c r="R23" s="48">
        <v>1</v>
      </c>
      <c r="S23" s="50">
        <v>1</v>
      </c>
      <c r="T23" s="38">
        <v>1</v>
      </c>
      <c r="U23" s="48">
        <v>1</v>
      </c>
      <c r="V23" s="50">
        <v>1</v>
      </c>
      <c r="W23" s="16"/>
      <c r="X23" s="38"/>
      <c r="Y23" s="32">
        <v>1</v>
      </c>
      <c r="Z23" s="50"/>
      <c r="AA23" s="17">
        <v>1</v>
      </c>
      <c r="AB23" s="24"/>
      <c r="AC23" s="50">
        <v>1</v>
      </c>
      <c r="AD23" s="17">
        <v>1</v>
      </c>
      <c r="AE23" s="24"/>
      <c r="AF23" s="50">
        <v>1</v>
      </c>
      <c r="AG23" s="50"/>
      <c r="AH23" s="50"/>
      <c r="AI23" s="53"/>
      <c r="AJ23" s="24"/>
      <c r="AK23" s="50">
        <v>1</v>
      </c>
      <c r="AL23" s="16"/>
      <c r="AN23" s="21" t="str">
        <f t="shared" si="1"/>
        <v>Finished</v>
      </c>
      <c r="AO23" s="18">
        <f t="shared" si="10"/>
        <v>17</v>
      </c>
      <c r="AP23" s="18" t="str">
        <f t="shared" si="11"/>
        <v>OK</v>
      </c>
      <c r="AQ23" s="18" t="str">
        <f t="shared" si="12"/>
        <v>OK</v>
      </c>
      <c r="AR23" s="18" t="str">
        <f t="shared" si="5"/>
        <v>OK</v>
      </c>
      <c r="AS23" s="18" t="str">
        <f t="shared" si="13"/>
        <v>OK</v>
      </c>
      <c r="AT23" s="18" t="str">
        <f t="shared" si="14"/>
        <v>OK</v>
      </c>
      <c r="AU23" s="18" t="str">
        <f t="shared" si="15"/>
        <v>OK</v>
      </c>
      <c r="AV23" s="22" t="str">
        <f t="shared" si="8"/>
        <v>OK</v>
      </c>
      <c r="AW23" s="23" t="str">
        <f t="shared" si="16"/>
        <v>OK</v>
      </c>
    </row>
    <row r="24" spans="1:49" ht="15">
      <c r="A24" s="58">
        <f t="shared" si="0"/>
        <v>18</v>
      </c>
      <c r="B24" s="31" t="s">
        <v>92</v>
      </c>
      <c r="C24" s="24">
        <v>1</v>
      </c>
      <c r="D24" s="16"/>
      <c r="E24" s="24">
        <v>1</v>
      </c>
      <c r="F24" s="39"/>
      <c r="G24" s="32"/>
      <c r="H24" s="38"/>
      <c r="I24" s="32"/>
      <c r="J24" s="39"/>
      <c r="K24" s="32"/>
      <c r="L24" s="39"/>
      <c r="M24" s="32"/>
      <c r="N24" s="16"/>
      <c r="O24" s="42">
        <v>1</v>
      </c>
      <c r="P24" s="48">
        <v>1</v>
      </c>
      <c r="Q24" s="38"/>
      <c r="R24" s="48"/>
      <c r="S24" s="50"/>
      <c r="T24" s="38"/>
      <c r="U24" s="48"/>
      <c r="V24" s="50"/>
      <c r="W24" s="16"/>
      <c r="X24" s="38"/>
      <c r="Y24" s="32">
        <v>1</v>
      </c>
      <c r="Z24" s="50">
        <v>1</v>
      </c>
      <c r="AA24" s="17"/>
      <c r="AB24" s="24"/>
      <c r="AC24" s="50"/>
      <c r="AD24" s="17">
        <v>1</v>
      </c>
      <c r="AE24" s="24"/>
      <c r="AF24" s="50">
        <v>1</v>
      </c>
      <c r="AG24" s="50">
        <v>1</v>
      </c>
      <c r="AH24" s="50"/>
      <c r="AI24" s="53"/>
      <c r="AJ24" s="24"/>
      <c r="AK24" s="50">
        <v>1</v>
      </c>
      <c r="AL24" s="16"/>
      <c r="AN24" s="21" t="str">
        <f t="shared" si="1"/>
        <v>Finished</v>
      </c>
      <c r="AO24" s="18">
        <f t="shared" si="10"/>
        <v>18</v>
      </c>
      <c r="AP24" s="18" t="str">
        <f t="shared" si="11"/>
        <v>OK</v>
      </c>
      <c r="AQ24" s="18" t="str">
        <f t="shared" si="12"/>
        <v>OK</v>
      </c>
      <c r="AR24" s="18" t="str">
        <f t="shared" si="5"/>
        <v>OK</v>
      </c>
      <c r="AS24" s="18" t="str">
        <f t="shared" si="13"/>
        <v>OK</v>
      </c>
      <c r="AT24" s="18" t="str">
        <f t="shared" si="14"/>
        <v>OK</v>
      </c>
      <c r="AU24" s="18" t="str">
        <f t="shared" si="15"/>
        <v>OK</v>
      </c>
      <c r="AV24" s="22" t="str">
        <f t="shared" si="8"/>
        <v>OK</v>
      </c>
      <c r="AW24" s="23" t="str">
        <f t="shared" si="16"/>
        <v>OK</v>
      </c>
    </row>
    <row r="25" spans="1:49" ht="15">
      <c r="A25" s="58">
        <f t="shared" si="0"/>
        <v>19</v>
      </c>
      <c r="B25" s="31" t="s">
        <v>93</v>
      </c>
      <c r="C25" s="24">
        <v>1</v>
      </c>
      <c r="D25" s="16"/>
      <c r="E25" s="24"/>
      <c r="F25" s="39">
        <v>1</v>
      </c>
      <c r="G25" s="32">
        <v>1</v>
      </c>
      <c r="H25" s="38">
        <v>1</v>
      </c>
      <c r="I25" s="32"/>
      <c r="J25" s="39">
        <v>1</v>
      </c>
      <c r="K25" s="32"/>
      <c r="L25" s="39">
        <v>1</v>
      </c>
      <c r="M25" s="32">
        <v>1</v>
      </c>
      <c r="N25" s="16">
        <v>1</v>
      </c>
      <c r="O25" s="42"/>
      <c r="P25" s="48"/>
      <c r="Q25" s="38"/>
      <c r="R25" s="48"/>
      <c r="S25" s="50"/>
      <c r="T25" s="38"/>
      <c r="U25" s="48"/>
      <c r="V25" s="50">
        <v>1</v>
      </c>
      <c r="W25" s="16"/>
      <c r="X25" s="38"/>
      <c r="Y25" s="32"/>
      <c r="Z25" s="50">
        <v>1</v>
      </c>
      <c r="AA25" s="17"/>
      <c r="AB25" s="24"/>
      <c r="AC25" s="50"/>
      <c r="AD25" s="17">
        <v>1</v>
      </c>
      <c r="AE25" s="24"/>
      <c r="AF25" s="50"/>
      <c r="AG25" s="50"/>
      <c r="AH25" s="50"/>
      <c r="AI25" s="53">
        <v>1</v>
      </c>
      <c r="AJ25" s="24"/>
      <c r="AK25" s="50">
        <v>1</v>
      </c>
      <c r="AL25" s="16"/>
      <c r="AN25" s="21" t="str">
        <f t="shared" si="1"/>
        <v>Finished</v>
      </c>
      <c r="AO25" s="18">
        <f t="shared" si="10"/>
        <v>19</v>
      </c>
      <c r="AP25" s="18" t="str">
        <f t="shared" si="11"/>
        <v>OK</v>
      </c>
      <c r="AQ25" s="18" t="str">
        <f t="shared" si="12"/>
        <v>OK</v>
      </c>
      <c r="AR25" s="18" t="str">
        <f t="shared" si="5"/>
        <v>OK</v>
      </c>
      <c r="AS25" s="18" t="str">
        <f t="shared" si="13"/>
        <v>OK</v>
      </c>
      <c r="AT25" s="18" t="str">
        <f t="shared" si="14"/>
        <v>OK</v>
      </c>
      <c r="AU25" s="18" t="str">
        <f t="shared" si="15"/>
        <v>OK</v>
      </c>
      <c r="AV25" s="22" t="str">
        <f t="shared" si="8"/>
        <v>OK</v>
      </c>
      <c r="AW25" s="23" t="str">
        <f t="shared" si="16"/>
        <v>OK</v>
      </c>
    </row>
    <row r="26" spans="1:49" ht="15">
      <c r="A26" s="58">
        <f t="shared" si="0"/>
        <v>20</v>
      </c>
      <c r="B26" s="31" t="s">
        <v>94</v>
      </c>
      <c r="C26" s="24">
        <v>1</v>
      </c>
      <c r="D26" s="16"/>
      <c r="E26" s="24"/>
      <c r="F26" s="39">
        <v>1</v>
      </c>
      <c r="G26" s="32">
        <v>1</v>
      </c>
      <c r="H26" s="38">
        <v>1</v>
      </c>
      <c r="I26" s="32">
        <v>1</v>
      </c>
      <c r="J26" s="39">
        <v>1</v>
      </c>
      <c r="K26" s="32"/>
      <c r="L26" s="39">
        <v>1</v>
      </c>
      <c r="M26" s="32">
        <v>1</v>
      </c>
      <c r="N26" s="16">
        <v>1</v>
      </c>
      <c r="O26" s="42"/>
      <c r="P26" s="48"/>
      <c r="Q26" s="38"/>
      <c r="R26" s="48"/>
      <c r="S26" s="50">
        <v>1</v>
      </c>
      <c r="T26" s="38">
        <v>1</v>
      </c>
      <c r="U26" s="48">
        <v>1</v>
      </c>
      <c r="V26" s="50"/>
      <c r="W26" s="16"/>
      <c r="X26" s="38"/>
      <c r="Y26" s="32"/>
      <c r="Z26" s="50"/>
      <c r="AA26" s="17">
        <v>1</v>
      </c>
      <c r="AB26" s="24"/>
      <c r="AC26" s="50"/>
      <c r="AD26" s="17">
        <v>1</v>
      </c>
      <c r="AE26" s="24"/>
      <c r="AF26" s="50"/>
      <c r="AG26" s="50">
        <v>1</v>
      </c>
      <c r="AH26" s="50">
        <v>1</v>
      </c>
      <c r="AI26" s="53"/>
      <c r="AJ26" s="24"/>
      <c r="AK26" s="50">
        <v>1</v>
      </c>
      <c r="AL26" s="16"/>
      <c r="AN26" s="21" t="str">
        <f t="shared" si="1"/>
        <v>Finished</v>
      </c>
      <c r="AO26" s="18">
        <f t="shared" si="10"/>
        <v>20</v>
      </c>
      <c r="AP26" s="18" t="str">
        <f t="shared" si="11"/>
        <v>OK</v>
      </c>
      <c r="AQ26" s="18" t="str">
        <f t="shared" si="12"/>
        <v>OK</v>
      </c>
      <c r="AR26" s="18" t="str">
        <f t="shared" si="5"/>
        <v>OK</v>
      </c>
      <c r="AS26" s="18" t="str">
        <f t="shared" si="13"/>
        <v>OK</v>
      </c>
      <c r="AT26" s="18" t="str">
        <f t="shared" si="14"/>
        <v>OK</v>
      </c>
      <c r="AU26" s="18" t="str">
        <f t="shared" si="15"/>
        <v>OK</v>
      </c>
      <c r="AV26" s="22" t="str">
        <f t="shared" si="8"/>
        <v>OK</v>
      </c>
      <c r="AW26" s="23" t="str">
        <f t="shared" si="16"/>
        <v>OK</v>
      </c>
    </row>
    <row r="27" spans="1:49" ht="15">
      <c r="A27" s="58">
        <f t="shared" si="0"/>
        <v>21</v>
      </c>
      <c r="B27" s="31" t="s">
        <v>95</v>
      </c>
      <c r="C27" s="24">
        <v>1</v>
      </c>
      <c r="D27" s="16"/>
      <c r="E27" s="24"/>
      <c r="F27" s="39">
        <v>1</v>
      </c>
      <c r="G27" s="32">
        <v>1</v>
      </c>
      <c r="H27" s="38">
        <v>1</v>
      </c>
      <c r="I27" s="32">
        <v>1</v>
      </c>
      <c r="J27" s="39">
        <v>1</v>
      </c>
      <c r="K27" s="32"/>
      <c r="L27" s="39">
        <v>1</v>
      </c>
      <c r="M27" s="32">
        <v>1</v>
      </c>
      <c r="N27" s="16">
        <v>1</v>
      </c>
      <c r="O27" s="42"/>
      <c r="P27" s="48"/>
      <c r="Q27" s="38"/>
      <c r="R27" s="48">
        <v>1</v>
      </c>
      <c r="S27" s="50">
        <v>1</v>
      </c>
      <c r="T27" s="38">
        <v>1</v>
      </c>
      <c r="U27" s="48"/>
      <c r="V27" s="50"/>
      <c r="W27" s="16"/>
      <c r="X27" s="38"/>
      <c r="Y27" s="32"/>
      <c r="Z27" s="50">
        <v>1</v>
      </c>
      <c r="AA27" s="17">
        <v>1</v>
      </c>
      <c r="AB27" s="24">
        <v>1</v>
      </c>
      <c r="AC27" s="50">
        <v>1</v>
      </c>
      <c r="AD27" s="17"/>
      <c r="AE27" s="24"/>
      <c r="AF27" s="50"/>
      <c r="AG27" s="50">
        <v>1</v>
      </c>
      <c r="AH27" s="50">
        <v>1</v>
      </c>
      <c r="AI27" s="53">
        <v>1</v>
      </c>
      <c r="AJ27" s="24"/>
      <c r="AK27" s="50">
        <v>1</v>
      </c>
      <c r="AL27" s="16">
        <v>1</v>
      </c>
      <c r="AM27" s="1"/>
      <c r="AN27" s="21" t="str">
        <f t="shared" si="1"/>
        <v>Finished</v>
      </c>
      <c r="AO27" s="18">
        <f t="shared" si="10"/>
        <v>21</v>
      </c>
      <c r="AP27" s="18" t="str">
        <f t="shared" si="11"/>
        <v>OK</v>
      </c>
      <c r="AQ27" s="18" t="str">
        <f t="shared" si="12"/>
        <v>OK</v>
      </c>
      <c r="AR27" s="18" t="str">
        <f t="shared" si="5"/>
        <v>OK</v>
      </c>
      <c r="AS27" s="18" t="str">
        <f t="shared" si="13"/>
        <v>OK</v>
      </c>
      <c r="AT27" s="18" t="str">
        <f t="shared" si="14"/>
        <v>OK</v>
      </c>
      <c r="AU27" s="18" t="str">
        <f t="shared" si="15"/>
        <v>OK</v>
      </c>
      <c r="AV27" s="22" t="str">
        <f t="shared" si="8"/>
        <v>OK</v>
      </c>
      <c r="AW27" s="23" t="str">
        <f t="shared" si="16"/>
        <v>OK</v>
      </c>
    </row>
    <row r="28" spans="1:49" ht="15">
      <c r="A28" s="58">
        <f t="shared" si="0"/>
        <v>22</v>
      </c>
      <c r="B28" s="31" t="s">
        <v>96</v>
      </c>
      <c r="C28" s="24">
        <v>1</v>
      </c>
      <c r="D28" s="16"/>
      <c r="E28" s="24">
        <v>1</v>
      </c>
      <c r="F28" s="39"/>
      <c r="G28" s="32"/>
      <c r="H28" s="38"/>
      <c r="I28" s="32"/>
      <c r="J28" s="39"/>
      <c r="K28" s="32"/>
      <c r="L28" s="39"/>
      <c r="M28" s="32"/>
      <c r="N28" s="16"/>
      <c r="O28" s="42"/>
      <c r="P28" s="48">
        <v>1</v>
      </c>
      <c r="Q28" s="38">
        <v>1</v>
      </c>
      <c r="R28" s="48"/>
      <c r="S28" s="50"/>
      <c r="T28" s="38"/>
      <c r="U28" s="48"/>
      <c r="V28" s="50"/>
      <c r="W28" s="16"/>
      <c r="X28" s="38"/>
      <c r="Y28" s="32"/>
      <c r="Z28" s="50">
        <v>1</v>
      </c>
      <c r="AA28" s="17"/>
      <c r="AB28" s="24"/>
      <c r="AC28" s="50">
        <v>1</v>
      </c>
      <c r="AD28" s="17">
        <v>1</v>
      </c>
      <c r="AE28" s="24"/>
      <c r="AF28" s="50"/>
      <c r="AG28" s="50">
        <v>1</v>
      </c>
      <c r="AH28" s="50"/>
      <c r="AI28" s="53"/>
      <c r="AJ28" s="24"/>
      <c r="AK28" s="50">
        <v>1</v>
      </c>
      <c r="AL28" s="16"/>
      <c r="AM28" s="1"/>
      <c r="AN28" s="21" t="str">
        <f t="shared" si="1"/>
        <v>Finished</v>
      </c>
      <c r="AO28" s="18">
        <f t="shared" si="10"/>
        <v>22</v>
      </c>
      <c r="AP28" s="18" t="str">
        <f t="shared" si="11"/>
        <v>OK</v>
      </c>
      <c r="AQ28" s="18" t="str">
        <f t="shared" si="12"/>
        <v>OK</v>
      </c>
      <c r="AR28" s="18" t="str">
        <f t="shared" si="5"/>
        <v>OK</v>
      </c>
      <c r="AS28" s="18" t="str">
        <f t="shared" si="13"/>
        <v>OK</v>
      </c>
      <c r="AT28" s="18" t="str">
        <f t="shared" si="14"/>
        <v>OK</v>
      </c>
      <c r="AU28" s="18" t="str">
        <f t="shared" si="15"/>
        <v>OK</v>
      </c>
      <c r="AV28" s="22" t="str">
        <f t="shared" si="8"/>
        <v>OK</v>
      </c>
      <c r="AW28" s="23" t="str">
        <f t="shared" si="16"/>
        <v>OK</v>
      </c>
    </row>
    <row r="29" spans="1:49" ht="15">
      <c r="A29" s="58">
        <f t="shared" si="0"/>
        <v>23</v>
      </c>
      <c r="B29" s="31" t="s">
        <v>97</v>
      </c>
      <c r="C29" s="24">
        <v>1</v>
      </c>
      <c r="D29" s="16"/>
      <c r="E29" s="24">
        <v>1</v>
      </c>
      <c r="F29" s="39">
        <v>1</v>
      </c>
      <c r="G29" s="32">
        <v>1</v>
      </c>
      <c r="H29" s="38">
        <v>1</v>
      </c>
      <c r="I29" s="32"/>
      <c r="J29" s="39">
        <v>1</v>
      </c>
      <c r="K29" s="32"/>
      <c r="L29" s="39">
        <v>1</v>
      </c>
      <c r="M29" s="32">
        <v>1</v>
      </c>
      <c r="N29" s="16">
        <v>1</v>
      </c>
      <c r="O29" s="42"/>
      <c r="P29" s="48"/>
      <c r="Q29" s="38">
        <v>1</v>
      </c>
      <c r="R29" s="48">
        <v>1</v>
      </c>
      <c r="S29" s="50">
        <v>1</v>
      </c>
      <c r="T29" s="38"/>
      <c r="U29" s="48"/>
      <c r="V29" s="50"/>
      <c r="W29" s="16"/>
      <c r="X29" s="38"/>
      <c r="Y29" s="32"/>
      <c r="Z29" s="50"/>
      <c r="AA29" s="17">
        <v>1</v>
      </c>
      <c r="AB29" s="24"/>
      <c r="AC29" s="50"/>
      <c r="AD29" s="17">
        <v>1</v>
      </c>
      <c r="AE29" s="24"/>
      <c r="AF29" s="50"/>
      <c r="AG29" s="50"/>
      <c r="AH29" s="50"/>
      <c r="AI29" s="53">
        <v>1</v>
      </c>
      <c r="AJ29" s="24"/>
      <c r="AK29" s="50">
        <v>1</v>
      </c>
      <c r="AL29" s="16"/>
      <c r="AM29" s="1"/>
      <c r="AN29" s="21" t="str">
        <f t="shared" si="1"/>
        <v>Finished</v>
      </c>
      <c r="AO29" s="18">
        <f t="shared" si="10"/>
        <v>23</v>
      </c>
      <c r="AP29" s="18" t="str">
        <f t="shared" si="11"/>
        <v>OK</v>
      </c>
      <c r="AQ29" s="18" t="str">
        <f t="shared" si="12"/>
        <v>OK</v>
      </c>
      <c r="AR29" s="18" t="str">
        <f t="shared" si="5"/>
        <v>OK</v>
      </c>
      <c r="AS29" s="18" t="str">
        <f t="shared" si="13"/>
        <v>OK</v>
      </c>
      <c r="AT29" s="18" t="str">
        <f t="shared" si="14"/>
        <v>OK</v>
      </c>
      <c r="AU29" s="18" t="str">
        <f t="shared" si="15"/>
        <v>OK</v>
      </c>
      <c r="AV29" s="22" t="str">
        <f t="shared" si="8"/>
        <v>OK</v>
      </c>
      <c r="AW29" s="23" t="str">
        <f t="shared" si="16"/>
        <v>OK</v>
      </c>
    </row>
    <row r="30" spans="1:49" ht="15">
      <c r="A30" s="58">
        <f t="shared" si="0"/>
        <v>0</v>
      </c>
      <c r="B30" s="245"/>
      <c r="C30" s="24"/>
      <c r="D30" s="16"/>
      <c r="E30" s="24"/>
      <c r="F30" s="39"/>
      <c r="G30" s="32"/>
      <c r="H30" s="38"/>
      <c r="I30" s="32"/>
      <c r="J30" s="39"/>
      <c r="K30" s="32"/>
      <c r="L30" s="39"/>
      <c r="M30" s="32"/>
      <c r="N30" s="16"/>
      <c r="O30" s="42"/>
      <c r="P30" s="48"/>
      <c r="Q30" s="38"/>
      <c r="R30" s="48"/>
      <c r="S30" s="50"/>
      <c r="T30" s="38"/>
      <c r="U30" s="48"/>
      <c r="V30" s="50"/>
      <c r="W30" s="16"/>
      <c r="X30" s="38"/>
      <c r="Y30" s="32"/>
      <c r="Z30" s="50"/>
      <c r="AA30" s="17"/>
      <c r="AB30" s="24"/>
      <c r="AC30" s="50"/>
      <c r="AD30" s="17"/>
      <c r="AE30" s="24"/>
      <c r="AF30" s="50"/>
      <c r="AG30" s="50"/>
      <c r="AH30" s="50"/>
      <c r="AI30" s="53"/>
      <c r="AJ30" s="24"/>
      <c r="AK30" s="50"/>
      <c r="AL30" s="16"/>
      <c r="AM30" s="1"/>
      <c r="AN30" s="21" t="str">
        <f t="shared" si="1"/>
        <v>N/A</v>
      </c>
      <c r="AO30" s="18" t="str">
        <f t="shared" si="10"/>
        <v>N</v>
      </c>
      <c r="AP30" s="18" t="str">
        <f t="shared" si="11"/>
        <v>N</v>
      </c>
      <c r="AQ30" s="18" t="str">
        <f t="shared" si="12"/>
        <v>N</v>
      </c>
      <c r="AR30" s="18" t="str">
        <f t="shared" si="5"/>
        <v>N</v>
      </c>
      <c r="AS30" s="18" t="str">
        <f t="shared" si="13"/>
        <v>N</v>
      </c>
      <c r="AT30" s="18" t="str">
        <f t="shared" si="14"/>
        <v>N</v>
      </c>
      <c r="AU30" s="18" t="str">
        <f t="shared" si="15"/>
        <v>N</v>
      </c>
      <c r="AV30" s="22" t="str">
        <f t="shared" si="8"/>
        <v>N</v>
      </c>
      <c r="AW30" s="23" t="str">
        <f t="shared" si="16"/>
        <v>N</v>
      </c>
    </row>
    <row r="31" spans="1:49" ht="15">
      <c r="A31" s="58">
        <f t="shared" si="0"/>
        <v>0</v>
      </c>
      <c r="B31" s="31"/>
      <c r="C31" s="24"/>
      <c r="D31" s="16"/>
      <c r="E31" s="24"/>
      <c r="F31" s="39"/>
      <c r="G31" s="32"/>
      <c r="H31" s="38"/>
      <c r="I31" s="32"/>
      <c r="J31" s="39"/>
      <c r="K31" s="32"/>
      <c r="L31" s="39"/>
      <c r="M31" s="32"/>
      <c r="N31" s="16"/>
      <c r="O31" s="42"/>
      <c r="P31" s="48"/>
      <c r="Q31" s="38"/>
      <c r="R31" s="48"/>
      <c r="S31" s="50"/>
      <c r="T31" s="38"/>
      <c r="U31" s="48"/>
      <c r="V31" s="50"/>
      <c r="W31" s="16"/>
      <c r="X31" s="38"/>
      <c r="Y31" s="32"/>
      <c r="Z31" s="50"/>
      <c r="AA31" s="17"/>
      <c r="AB31" s="24"/>
      <c r="AC31" s="50"/>
      <c r="AD31" s="17"/>
      <c r="AE31" s="24"/>
      <c r="AF31" s="50"/>
      <c r="AG31" s="50"/>
      <c r="AH31" s="50"/>
      <c r="AI31" s="53"/>
      <c r="AJ31" s="24"/>
      <c r="AK31" s="50"/>
      <c r="AL31" s="16"/>
      <c r="AM31" s="1"/>
      <c r="AN31" s="21" t="str">
        <f t="shared" si="1"/>
        <v>N/A</v>
      </c>
      <c r="AO31" s="18" t="str">
        <f t="shared" si="10"/>
        <v>N</v>
      </c>
      <c r="AP31" s="18" t="str">
        <f t="shared" si="11"/>
        <v>N</v>
      </c>
      <c r="AQ31" s="18" t="str">
        <f t="shared" si="12"/>
        <v>N</v>
      </c>
      <c r="AR31" s="18" t="str">
        <f t="shared" si="5"/>
        <v>N</v>
      </c>
      <c r="AS31" s="18" t="str">
        <f t="shared" si="13"/>
        <v>N</v>
      </c>
      <c r="AT31" s="18" t="str">
        <f t="shared" si="14"/>
        <v>N</v>
      </c>
      <c r="AU31" s="18" t="str">
        <f t="shared" si="15"/>
        <v>N</v>
      </c>
      <c r="AV31" s="22" t="str">
        <f t="shared" si="8"/>
        <v>N</v>
      </c>
      <c r="AW31" s="23" t="str">
        <f t="shared" si="16"/>
        <v>N</v>
      </c>
    </row>
    <row r="32" spans="1:49" ht="15">
      <c r="A32" s="58">
        <f t="shared" si="0"/>
        <v>0</v>
      </c>
      <c r="B32" s="31"/>
      <c r="C32" s="24"/>
      <c r="D32" s="16"/>
      <c r="E32" s="24"/>
      <c r="F32" s="39"/>
      <c r="G32" s="32"/>
      <c r="H32" s="38"/>
      <c r="I32" s="32"/>
      <c r="J32" s="39"/>
      <c r="K32" s="32"/>
      <c r="L32" s="39"/>
      <c r="M32" s="32"/>
      <c r="N32" s="16"/>
      <c r="O32" s="42"/>
      <c r="P32" s="48"/>
      <c r="Q32" s="38"/>
      <c r="R32" s="48"/>
      <c r="S32" s="50"/>
      <c r="T32" s="38"/>
      <c r="U32" s="48"/>
      <c r="V32" s="50"/>
      <c r="W32" s="16"/>
      <c r="X32" s="38"/>
      <c r="Y32" s="32"/>
      <c r="Z32" s="50"/>
      <c r="AA32" s="17"/>
      <c r="AB32" s="24"/>
      <c r="AC32" s="50"/>
      <c r="AD32" s="17"/>
      <c r="AE32" s="24"/>
      <c r="AF32" s="50"/>
      <c r="AG32" s="50"/>
      <c r="AH32" s="50"/>
      <c r="AI32" s="53"/>
      <c r="AJ32" s="24"/>
      <c r="AK32" s="50"/>
      <c r="AL32" s="16"/>
      <c r="AM32" s="1"/>
      <c r="AN32" s="21" t="str">
        <f t="shared" si="1"/>
        <v>N/A</v>
      </c>
      <c r="AO32" s="18" t="str">
        <f t="shared" si="10"/>
        <v>N</v>
      </c>
      <c r="AP32" s="18" t="str">
        <f t="shared" si="11"/>
        <v>N</v>
      </c>
      <c r="AQ32" s="18" t="str">
        <f t="shared" si="12"/>
        <v>N</v>
      </c>
      <c r="AR32" s="18" t="str">
        <f t="shared" si="5"/>
        <v>N</v>
      </c>
      <c r="AS32" s="18" t="str">
        <f t="shared" si="13"/>
        <v>N</v>
      </c>
      <c r="AT32" s="18" t="str">
        <f t="shared" si="14"/>
        <v>N</v>
      </c>
      <c r="AU32" s="18" t="str">
        <f t="shared" si="15"/>
        <v>N</v>
      </c>
      <c r="AV32" s="22" t="str">
        <f t="shared" si="8"/>
        <v>N</v>
      </c>
      <c r="AW32" s="23" t="str">
        <f t="shared" si="16"/>
        <v>N</v>
      </c>
    </row>
    <row r="33" spans="1:49" ht="15">
      <c r="A33" s="58">
        <f t="shared" si="0"/>
        <v>0</v>
      </c>
      <c r="B33" s="31"/>
      <c r="C33" s="24"/>
      <c r="D33" s="16"/>
      <c r="E33" s="24"/>
      <c r="F33" s="39"/>
      <c r="G33" s="32"/>
      <c r="H33" s="38"/>
      <c r="I33" s="32"/>
      <c r="J33" s="39"/>
      <c r="K33" s="32"/>
      <c r="L33" s="39"/>
      <c r="M33" s="32"/>
      <c r="N33" s="16"/>
      <c r="O33" s="42"/>
      <c r="P33" s="48"/>
      <c r="Q33" s="38"/>
      <c r="R33" s="48"/>
      <c r="S33" s="50"/>
      <c r="T33" s="38"/>
      <c r="U33" s="48"/>
      <c r="V33" s="50"/>
      <c r="W33" s="16"/>
      <c r="X33" s="38"/>
      <c r="Y33" s="32"/>
      <c r="Z33" s="50"/>
      <c r="AA33" s="17"/>
      <c r="AB33" s="24"/>
      <c r="AC33" s="50"/>
      <c r="AD33" s="17"/>
      <c r="AE33" s="24"/>
      <c r="AF33" s="50"/>
      <c r="AG33" s="50"/>
      <c r="AH33" s="50"/>
      <c r="AI33" s="53"/>
      <c r="AJ33" s="24"/>
      <c r="AK33" s="50"/>
      <c r="AL33" s="16"/>
      <c r="AM33" s="1"/>
      <c r="AN33" s="21" t="str">
        <f t="shared" si="1"/>
        <v>N/A</v>
      </c>
      <c r="AO33" s="18" t="str">
        <f t="shared" si="10"/>
        <v>N</v>
      </c>
      <c r="AP33" s="18" t="str">
        <f t="shared" si="11"/>
        <v>N</v>
      </c>
      <c r="AQ33" s="18" t="str">
        <f t="shared" si="12"/>
        <v>N</v>
      </c>
      <c r="AR33" s="18" t="str">
        <f t="shared" si="5"/>
        <v>N</v>
      </c>
      <c r="AS33" s="18" t="str">
        <f t="shared" si="13"/>
        <v>N</v>
      </c>
      <c r="AT33" s="18" t="str">
        <f t="shared" si="14"/>
        <v>N</v>
      </c>
      <c r="AU33" s="18" t="str">
        <f t="shared" si="15"/>
        <v>N</v>
      </c>
      <c r="AV33" s="22" t="str">
        <f t="shared" si="8"/>
        <v>N</v>
      </c>
      <c r="AW33" s="23" t="str">
        <f t="shared" si="16"/>
        <v>N</v>
      </c>
    </row>
    <row r="34" spans="1:49" ht="15">
      <c r="A34" s="58">
        <f t="shared" si="0"/>
        <v>0</v>
      </c>
      <c r="B34" s="31"/>
      <c r="C34" s="24"/>
      <c r="D34" s="16"/>
      <c r="E34" s="24"/>
      <c r="F34" s="39"/>
      <c r="G34" s="32"/>
      <c r="H34" s="38"/>
      <c r="I34" s="32"/>
      <c r="J34" s="39"/>
      <c r="K34" s="32"/>
      <c r="L34" s="39"/>
      <c r="M34" s="32"/>
      <c r="N34" s="16"/>
      <c r="O34" s="42"/>
      <c r="P34" s="48"/>
      <c r="Q34" s="38"/>
      <c r="R34" s="48"/>
      <c r="S34" s="50"/>
      <c r="T34" s="38"/>
      <c r="U34" s="48"/>
      <c r="V34" s="50"/>
      <c r="W34" s="16"/>
      <c r="X34" s="38"/>
      <c r="Y34" s="32"/>
      <c r="Z34" s="50"/>
      <c r="AA34" s="17"/>
      <c r="AB34" s="24"/>
      <c r="AC34" s="50"/>
      <c r="AD34" s="17"/>
      <c r="AE34" s="24"/>
      <c r="AF34" s="50"/>
      <c r="AG34" s="50"/>
      <c r="AH34" s="50"/>
      <c r="AI34" s="53"/>
      <c r="AJ34" s="24"/>
      <c r="AK34" s="50"/>
      <c r="AL34" s="16"/>
      <c r="AM34" s="1"/>
      <c r="AN34" s="21" t="str">
        <f t="shared" si="1"/>
        <v>N/A</v>
      </c>
      <c r="AO34" s="18" t="str">
        <f t="shared" si="10"/>
        <v>N</v>
      </c>
      <c r="AP34" s="18" t="str">
        <f t="shared" si="11"/>
        <v>N</v>
      </c>
      <c r="AQ34" s="18" t="str">
        <f t="shared" si="12"/>
        <v>N</v>
      </c>
      <c r="AR34" s="18" t="str">
        <f t="shared" si="5"/>
        <v>N</v>
      </c>
      <c r="AS34" s="18" t="str">
        <f t="shared" si="13"/>
        <v>N</v>
      </c>
      <c r="AT34" s="18" t="str">
        <f t="shared" si="14"/>
        <v>N</v>
      </c>
      <c r="AU34" s="18" t="str">
        <f t="shared" si="15"/>
        <v>N</v>
      </c>
      <c r="AV34" s="22" t="str">
        <f t="shared" si="8"/>
        <v>N</v>
      </c>
      <c r="AW34" s="23" t="str">
        <f t="shared" si="16"/>
        <v>N</v>
      </c>
    </row>
    <row r="35" spans="1:49" ht="15">
      <c r="A35" s="58">
        <f t="shared" si="0"/>
        <v>0</v>
      </c>
      <c r="B35" s="31"/>
      <c r="C35" s="24"/>
      <c r="D35" s="16"/>
      <c r="E35" s="24"/>
      <c r="F35" s="39"/>
      <c r="G35" s="32"/>
      <c r="H35" s="38"/>
      <c r="I35" s="32"/>
      <c r="J35" s="39"/>
      <c r="K35" s="32"/>
      <c r="L35" s="39"/>
      <c r="M35" s="32"/>
      <c r="N35" s="16"/>
      <c r="O35" s="42"/>
      <c r="P35" s="48"/>
      <c r="Q35" s="38"/>
      <c r="R35" s="48"/>
      <c r="S35" s="50"/>
      <c r="T35" s="38"/>
      <c r="U35" s="48"/>
      <c r="V35" s="50"/>
      <c r="W35" s="16"/>
      <c r="X35" s="38"/>
      <c r="Y35" s="32"/>
      <c r="Z35" s="50"/>
      <c r="AA35" s="17"/>
      <c r="AB35" s="24"/>
      <c r="AC35" s="50"/>
      <c r="AD35" s="17"/>
      <c r="AE35" s="24"/>
      <c r="AF35" s="50"/>
      <c r="AG35" s="50"/>
      <c r="AH35" s="50"/>
      <c r="AI35" s="53"/>
      <c r="AJ35" s="24"/>
      <c r="AK35" s="50"/>
      <c r="AL35" s="16"/>
      <c r="AM35" s="1"/>
      <c r="AN35" s="21" t="str">
        <f t="shared" si="1"/>
        <v>N/A</v>
      </c>
      <c r="AO35" s="18" t="str">
        <f t="shared" si="10"/>
        <v>N</v>
      </c>
      <c r="AP35" s="18" t="str">
        <f t="shared" si="11"/>
        <v>N</v>
      </c>
      <c r="AQ35" s="18" t="str">
        <f t="shared" si="12"/>
        <v>N</v>
      </c>
      <c r="AR35" s="18" t="str">
        <f t="shared" si="5"/>
        <v>N</v>
      </c>
      <c r="AS35" s="18" t="str">
        <f t="shared" si="13"/>
        <v>N</v>
      </c>
      <c r="AT35" s="18" t="str">
        <f t="shared" si="14"/>
        <v>N</v>
      </c>
      <c r="AU35" s="18" t="str">
        <f t="shared" si="15"/>
        <v>N</v>
      </c>
      <c r="AV35" s="22" t="str">
        <f t="shared" si="8"/>
        <v>N</v>
      </c>
      <c r="AW35" s="23" t="str">
        <f t="shared" si="16"/>
        <v>N</v>
      </c>
    </row>
    <row r="36" spans="1:49" ht="15">
      <c r="A36" s="58">
        <f t="shared" si="0"/>
        <v>0</v>
      </c>
      <c r="B36" s="31"/>
      <c r="C36" s="24"/>
      <c r="D36" s="16"/>
      <c r="E36" s="24"/>
      <c r="F36" s="39"/>
      <c r="G36" s="32"/>
      <c r="H36" s="38"/>
      <c r="I36" s="32"/>
      <c r="J36" s="39"/>
      <c r="K36" s="32"/>
      <c r="L36" s="39"/>
      <c r="M36" s="32"/>
      <c r="N36" s="16"/>
      <c r="O36" s="42"/>
      <c r="P36" s="48"/>
      <c r="Q36" s="38"/>
      <c r="R36" s="48"/>
      <c r="S36" s="50"/>
      <c r="T36" s="38"/>
      <c r="U36" s="48"/>
      <c r="V36" s="50"/>
      <c r="W36" s="16"/>
      <c r="X36" s="38"/>
      <c r="Y36" s="32"/>
      <c r="Z36" s="50"/>
      <c r="AA36" s="17"/>
      <c r="AB36" s="24"/>
      <c r="AC36" s="50"/>
      <c r="AD36" s="17"/>
      <c r="AE36" s="24"/>
      <c r="AF36" s="50"/>
      <c r="AG36" s="50"/>
      <c r="AH36" s="50"/>
      <c r="AI36" s="53"/>
      <c r="AJ36" s="24"/>
      <c r="AK36" s="50"/>
      <c r="AL36" s="16"/>
      <c r="AM36" s="1"/>
      <c r="AN36" s="21" t="str">
        <f t="shared" si="1"/>
        <v>N/A</v>
      </c>
      <c r="AO36" s="18" t="str">
        <f t="shared" si="10"/>
        <v>N</v>
      </c>
      <c r="AP36" s="18" t="str">
        <f t="shared" si="11"/>
        <v>N</v>
      </c>
      <c r="AQ36" s="18" t="str">
        <f t="shared" si="12"/>
        <v>N</v>
      </c>
      <c r="AR36" s="18" t="str">
        <f t="shared" si="5"/>
        <v>N</v>
      </c>
      <c r="AS36" s="18" t="str">
        <f t="shared" si="13"/>
        <v>N</v>
      </c>
      <c r="AT36" s="18" t="str">
        <f t="shared" si="14"/>
        <v>N</v>
      </c>
      <c r="AU36" s="18" t="str">
        <f t="shared" si="15"/>
        <v>N</v>
      </c>
      <c r="AV36" s="22" t="str">
        <f t="shared" si="8"/>
        <v>N</v>
      </c>
      <c r="AW36" s="23" t="str">
        <f t="shared" si="16"/>
        <v>N</v>
      </c>
    </row>
    <row r="37" spans="1:49" ht="15">
      <c r="A37" s="58">
        <f t="shared" si="0"/>
        <v>0</v>
      </c>
      <c r="B37" s="31"/>
      <c r="C37" s="24"/>
      <c r="D37" s="16"/>
      <c r="E37" s="24"/>
      <c r="F37" s="39"/>
      <c r="G37" s="32"/>
      <c r="H37" s="38"/>
      <c r="I37" s="32"/>
      <c r="J37" s="39"/>
      <c r="K37" s="32"/>
      <c r="L37" s="39"/>
      <c r="M37" s="32"/>
      <c r="N37" s="16"/>
      <c r="O37" s="42"/>
      <c r="P37" s="48"/>
      <c r="Q37" s="38"/>
      <c r="R37" s="48"/>
      <c r="S37" s="50"/>
      <c r="T37" s="38"/>
      <c r="U37" s="48"/>
      <c r="V37" s="50"/>
      <c r="W37" s="16"/>
      <c r="X37" s="38"/>
      <c r="Y37" s="32"/>
      <c r="Z37" s="50"/>
      <c r="AA37" s="17"/>
      <c r="AB37" s="24"/>
      <c r="AC37" s="50"/>
      <c r="AD37" s="17"/>
      <c r="AE37" s="24"/>
      <c r="AF37" s="50"/>
      <c r="AG37" s="50"/>
      <c r="AH37" s="50"/>
      <c r="AI37" s="53"/>
      <c r="AJ37" s="24"/>
      <c r="AK37" s="50"/>
      <c r="AL37" s="16"/>
      <c r="AM37" s="1"/>
      <c r="AN37" s="21" t="str">
        <f t="shared" si="1"/>
        <v>N/A</v>
      </c>
      <c r="AO37" s="18" t="str">
        <f t="shared" si="10"/>
        <v>N</v>
      </c>
      <c r="AP37" s="18" t="str">
        <f t="shared" si="11"/>
        <v>N</v>
      </c>
      <c r="AQ37" s="18" t="str">
        <f t="shared" si="12"/>
        <v>N</v>
      </c>
      <c r="AR37" s="18" t="str">
        <f t="shared" si="5"/>
        <v>N</v>
      </c>
      <c r="AS37" s="18" t="str">
        <f t="shared" si="13"/>
        <v>N</v>
      </c>
      <c r="AT37" s="18" t="str">
        <f t="shared" si="14"/>
        <v>N</v>
      </c>
      <c r="AU37" s="18" t="str">
        <f t="shared" si="15"/>
        <v>N</v>
      </c>
      <c r="AV37" s="22" t="str">
        <f t="shared" si="8"/>
        <v>N</v>
      </c>
      <c r="AW37" s="23" t="str">
        <f t="shared" si="16"/>
        <v>N</v>
      </c>
    </row>
    <row r="38" spans="1:49" ht="15">
      <c r="A38" s="58">
        <f t="shared" si="0"/>
        <v>0</v>
      </c>
      <c r="B38" s="31"/>
      <c r="C38" s="24"/>
      <c r="D38" s="16"/>
      <c r="E38" s="24"/>
      <c r="F38" s="39"/>
      <c r="G38" s="32"/>
      <c r="H38" s="38"/>
      <c r="I38" s="32"/>
      <c r="J38" s="39"/>
      <c r="K38" s="32"/>
      <c r="L38" s="39"/>
      <c r="M38" s="32"/>
      <c r="N38" s="16"/>
      <c r="O38" s="42"/>
      <c r="P38" s="48"/>
      <c r="Q38" s="38"/>
      <c r="R38" s="48"/>
      <c r="S38" s="50"/>
      <c r="T38" s="38"/>
      <c r="U38" s="48"/>
      <c r="V38" s="50"/>
      <c r="W38" s="16"/>
      <c r="X38" s="38"/>
      <c r="Y38" s="32"/>
      <c r="Z38" s="50"/>
      <c r="AA38" s="17"/>
      <c r="AB38" s="24"/>
      <c r="AC38" s="50"/>
      <c r="AD38" s="17"/>
      <c r="AE38" s="24"/>
      <c r="AF38" s="50"/>
      <c r="AG38" s="50"/>
      <c r="AH38" s="50"/>
      <c r="AI38" s="53"/>
      <c r="AJ38" s="24"/>
      <c r="AK38" s="50"/>
      <c r="AL38" s="16"/>
      <c r="AM38" s="1"/>
      <c r="AN38" s="21" t="str">
        <f t="shared" si="1"/>
        <v>N/A</v>
      </c>
      <c r="AO38" s="18" t="str">
        <f t="shared" si="10"/>
        <v>N</v>
      </c>
      <c r="AP38" s="18" t="str">
        <f t="shared" si="11"/>
        <v>N</v>
      </c>
      <c r="AQ38" s="18" t="str">
        <f t="shared" si="12"/>
        <v>N</v>
      </c>
      <c r="AR38" s="18" t="str">
        <f t="shared" si="5"/>
        <v>N</v>
      </c>
      <c r="AS38" s="18" t="str">
        <f t="shared" si="13"/>
        <v>N</v>
      </c>
      <c r="AT38" s="18" t="str">
        <f t="shared" si="14"/>
        <v>N</v>
      </c>
      <c r="AU38" s="18" t="str">
        <f t="shared" si="15"/>
        <v>N</v>
      </c>
      <c r="AV38" s="22" t="str">
        <f t="shared" si="8"/>
        <v>N</v>
      </c>
      <c r="AW38" s="23" t="str">
        <f t="shared" si="16"/>
        <v>N</v>
      </c>
    </row>
    <row r="39" spans="1:49" ht="15">
      <c r="A39" s="58">
        <f t="shared" si="0"/>
        <v>0</v>
      </c>
      <c r="B39" s="31"/>
      <c r="C39" s="24"/>
      <c r="D39" s="16"/>
      <c r="E39" s="24"/>
      <c r="F39" s="39"/>
      <c r="G39" s="32"/>
      <c r="H39" s="38"/>
      <c r="I39" s="32"/>
      <c r="J39" s="39"/>
      <c r="K39" s="32"/>
      <c r="L39" s="39"/>
      <c r="M39" s="32"/>
      <c r="N39" s="16"/>
      <c r="O39" s="42"/>
      <c r="P39" s="48"/>
      <c r="Q39" s="38"/>
      <c r="R39" s="48"/>
      <c r="S39" s="50"/>
      <c r="T39" s="38"/>
      <c r="U39" s="48"/>
      <c r="V39" s="50"/>
      <c r="W39" s="16"/>
      <c r="X39" s="38"/>
      <c r="Y39" s="32"/>
      <c r="Z39" s="50"/>
      <c r="AA39" s="17"/>
      <c r="AB39" s="24"/>
      <c r="AC39" s="50"/>
      <c r="AD39" s="17"/>
      <c r="AE39" s="24"/>
      <c r="AF39" s="50"/>
      <c r="AG39" s="50"/>
      <c r="AH39" s="50"/>
      <c r="AI39" s="53"/>
      <c r="AJ39" s="24"/>
      <c r="AK39" s="50"/>
      <c r="AL39" s="16"/>
      <c r="AM39" s="1"/>
      <c r="AN39" s="21" t="str">
        <f t="shared" ref="AN39:AN70" si="17">IF(AND(AND(AP39="OK",AQ39="OK",AR39="OK",AS39="OK"),AND(AT39="OK",AU39="OK",AV39="OK",AW39="OK")),"Finished",IF(AND(AND(AP39="N",AQ39="N",AR39="N",AS39="N"),AND(AT39="N",AU39="N",AV39="N",AW39="N")),"N/A","Unfinished"))</f>
        <v>N/A</v>
      </c>
      <c r="AO39" s="18" t="str">
        <f t="shared" si="10"/>
        <v>N</v>
      </c>
      <c r="AP39" s="18" t="str">
        <f t="shared" si="11"/>
        <v>N</v>
      </c>
      <c r="AQ39" s="18" t="str">
        <f t="shared" si="12"/>
        <v>N</v>
      </c>
      <c r="AR39" s="18" t="str">
        <f t="shared" si="5"/>
        <v>N</v>
      </c>
      <c r="AS39" s="18" t="str">
        <f t="shared" si="13"/>
        <v>N</v>
      </c>
      <c r="AT39" s="18" t="str">
        <f t="shared" si="14"/>
        <v>N</v>
      </c>
      <c r="AU39" s="18" t="str">
        <f t="shared" si="15"/>
        <v>N</v>
      </c>
      <c r="AV39" s="22" t="str">
        <f t="shared" si="8"/>
        <v>N</v>
      </c>
      <c r="AW39" s="23" t="str">
        <f t="shared" si="16"/>
        <v>N</v>
      </c>
    </row>
    <row r="40" spans="1:49" ht="15">
      <c r="A40" s="58">
        <f t="shared" si="0"/>
        <v>0</v>
      </c>
      <c r="B40" s="31"/>
      <c r="C40" s="24"/>
      <c r="D40" s="16"/>
      <c r="E40" s="24"/>
      <c r="F40" s="39"/>
      <c r="G40" s="32"/>
      <c r="H40" s="38"/>
      <c r="I40" s="32"/>
      <c r="J40" s="39"/>
      <c r="K40" s="32"/>
      <c r="L40" s="39"/>
      <c r="M40" s="32"/>
      <c r="N40" s="16"/>
      <c r="O40" s="42"/>
      <c r="P40" s="48"/>
      <c r="Q40" s="38"/>
      <c r="R40" s="48"/>
      <c r="S40" s="50"/>
      <c r="T40" s="38"/>
      <c r="U40" s="48"/>
      <c r="V40" s="50"/>
      <c r="W40" s="16"/>
      <c r="X40" s="38"/>
      <c r="Y40" s="32"/>
      <c r="Z40" s="50"/>
      <c r="AA40" s="17"/>
      <c r="AB40" s="24"/>
      <c r="AC40" s="50"/>
      <c r="AD40" s="17"/>
      <c r="AE40" s="24"/>
      <c r="AF40" s="50"/>
      <c r="AG40" s="50"/>
      <c r="AH40" s="50"/>
      <c r="AI40" s="53"/>
      <c r="AJ40" s="24"/>
      <c r="AK40" s="50"/>
      <c r="AL40" s="16"/>
      <c r="AM40" s="1"/>
      <c r="AN40" s="21" t="str">
        <f t="shared" si="17"/>
        <v>N/A</v>
      </c>
      <c r="AO40" s="18" t="str">
        <f t="shared" si="10"/>
        <v>N</v>
      </c>
      <c r="AP40" s="18" t="str">
        <f t="shared" si="11"/>
        <v>N</v>
      </c>
      <c r="AQ40" s="18" t="str">
        <f t="shared" si="12"/>
        <v>N</v>
      </c>
      <c r="AR40" s="18" t="str">
        <f t="shared" si="5"/>
        <v>N</v>
      </c>
      <c r="AS40" s="18" t="str">
        <f t="shared" si="13"/>
        <v>N</v>
      </c>
      <c r="AT40" s="18" t="str">
        <f t="shared" si="14"/>
        <v>N</v>
      </c>
      <c r="AU40" s="18" t="str">
        <f t="shared" si="15"/>
        <v>N</v>
      </c>
      <c r="AV40" s="22" t="str">
        <f t="shared" si="8"/>
        <v>N</v>
      </c>
      <c r="AW40" s="23" t="str">
        <f t="shared" si="16"/>
        <v>N</v>
      </c>
    </row>
    <row r="41" spans="1:49" ht="15">
      <c r="A41" s="58">
        <f t="shared" si="0"/>
        <v>0</v>
      </c>
      <c r="B41" s="31"/>
      <c r="C41" s="24"/>
      <c r="D41" s="16"/>
      <c r="E41" s="24"/>
      <c r="F41" s="39"/>
      <c r="G41" s="32"/>
      <c r="H41" s="38"/>
      <c r="I41" s="32"/>
      <c r="J41" s="39"/>
      <c r="K41" s="32"/>
      <c r="L41" s="39"/>
      <c r="M41" s="32"/>
      <c r="N41" s="16"/>
      <c r="O41" s="42"/>
      <c r="P41" s="48"/>
      <c r="Q41" s="38"/>
      <c r="R41" s="48"/>
      <c r="S41" s="50"/>
      <c r="T41" s="38"/>
      <c r="U41" s="48"/>
      <c r="V41" s="50"/>
      <c r="W41" s="16"/>
      <c r="X41" s="38"/>
      <c r="Y41" s="32"/>
      <c r="Z41" s="50"/>
      <c r="AA41" s="17"/>
      <c r="AB41" s="24"/>
      <c r="AC41" s="50"/>
      <c r="AD41" s="17"/>
      <c r="AE41" s="24"/>
      <c r="AF41" s="50"/>
      <c r="AG41" s="50"/>
      <c r="AH41" s="50"/>
      <c r="AI41" s="53"/>
      <c r="AJ41" s="24"/>
      <c r="AK41" s="50"/>
      <c r="AL41" s="16"/>
      <c r="AM41" s="1"/>
      <c r="AN41" s="21" t="str">
        <f t="shared" si="17"/>
        <v>N/A</v>
      </c>
      <c r="AO41" s="18" t="str">
        <f t="shared" si="10"/>
        <v>N</v>
      </c>
      <c r="AP41" s="18" t="str">
        <f t="shared" si="11"/>
        <v>N</v>
      </c>
      <c r="AQ41" s="18" t="str">
        <f t="shared" si="12"/>
        <v>N</v>
      </c>
      <c r="AR41" s="18" t="str">
        <f t="shared" si="5"/>
        <v>N</v>
      </c>
      <c r="AS41" s="18" t="str">
        <f t="shared" si="13"/>
        <v>N</v>
      </c>
      <c r="AT41" s="18" t="str">
        <f t="shared" si="14"/>
        <v>N</v>
      </c>
      <c r="AU41" s="18" t="str">
        <f t="shared" si="15"/>
        <v>N</v>
      </c>
      <c r="AV41" s="22" t="str">
        <f t="shared" si="8"/>
        <v>N</v>
      </c>
      <c r="AW41" s="23" t="str">
        <f t="shared" si="16"/>
        <v>N</v>
      </c>
    </row>
    <row r="42" spans="1:49" ht="15">
      <c r="A42" s="58">
        <f t="shared" si="0"/>
        <v>0</v>
      </c>
      <c r="B42" s="31"/>
      <c r="C42" s="24"/>
      <c r="D42" s="16"/>
      <c r="E42" s="24"/>
      <c r="F42" s="39"/>
      <c r="G42" s="32"/>
      <c r="H42" s="38"/>
      <c r="I42" s="32"/>
      <c r="J42" s="39"/>
      <c r="K42" s="32"/>
      <c r="L42" s="39"/>
      <c r="M42" s="32"/>
      <c r="N42" s="16"/>
      <c r="O42" s="42"/>
      <c r="P42" s="48"/>
      <c r="Q42" s="38"/>
      <c r="R42" s="48"/>
      <c r="S42" s="50"/>
      <c r="T42" s="38"/>
      <c r="U42" s="48"/>
      <c r="V42" s="50"/>
      <c r="W42" s="16"/>
      <c r="X42" s="38"/>
      <c r="Y42" s="32"/>
      <c r="Z42" s="50"/>
      <c r="AA42" s="17"/>
      <c r="AB42" s="24"/>
      <c r="AC42" s="50"/>
      <c r="AD42" s="17"/>
      <c r="AE42" s="24"/>
      <c r="AF42" s="50"/>
      <c r="AG42" s="50"/>
      <c r="AH42" s="50"/>
      <c r="AI42" s="53"/>
      <c r="AJ42" s="24"/>
      <c r="AK42" s="50"/>
      <c r="AL42" s="16"/>
      <c r="AM42" s="1"/>
      <c r="AN42" s="21" t="str">
        <f t="shared" si="17"/>
        <v>N/A</v>
      </c>
      <c r="AO42" s="18" t="str">
        <f t="shared" si="10"/>
        <v>N</v>
      </c>
      <c r="AP42" s="18" t="str">
        <f t="shared" si="11"/>
        <v>N</v>
      </c>
      <c r="AQ42" s="18" t="str">
        <f t="shared" si="12"/>
        <v>N</v>
      </c>
      <c r="AR42" s="18" t="str">
        <f t="shared" si="5"/>
        <v>N</v>
      </c>
      <c r="AS42" s="18" t="str">
        <f t="shared" si="13"/>
        <v>N</v>
      </c>
      <c r="AT42" s="18" t="str">
        <f t="shared" si="14"/>
        <v>N</v>
      </c>
      <c r="AU42" s="18" t="str">
        <f t="shared" si="15"/>
        <v>N</v>
      </c>
      <c r="AV42" s="22" t="str">
        <f t="shared" si="8"/>
        <v>N</v>
      </c>
      <c r="AW42" s="23" t="str">
        <f t="shared" si="16"/>
        <v>N</v>
      </c>
    </row>
    <row r="43" spans="1:49" ht="15">
      <c r="A43" s="58">
        <f t="shared" si="0"/>
        <v>0</v>
      </c>
      <c r="B43" s="31"/>
      <c r="C43" s="24"/>
      <c r="D43" s="16"/>
      <c r="E43" s="24"/>
      <c r="F43" s="39"/>
      <c r="G43" s="32"/>
      <c r="H43" s="38"/>
      <c r="I43" s="32"/>
      <c r="J43" s="39"/>
      <c r="K43" s="32"/>
      <c r="L43" s="39"/>
      <c r="M43" s="32"/>
      <c r="N43" s="16"/>
      <c r="O43" s="42"/>
      <c r="P43" s="48"/>
      <c r="Q43" s="38"/>
      <c r="R43" s="48"/>
      <c r="S43" s="50"/>
      <c r="T43" s="38"/>
      <c r="U43" s="48"/>
      <c r="V43" s="50"/>
      <c r="W43" s="16"/>
      <c r="X43" s="38"/>
      <c r="Y43" s="32"/>
      <c r="Z43" s="50"/>
      <c r="AA43" s="17"/>
      <c r="AB43" s="24"/>
      <c r="AC43" s="50"/>
      <c r="AD43" s="17"/>
      <c r="AE43" s="24"/>
      <c r="AF43" s="50"/>
      <c r="AG43" s="50"/>
      <c r="AH43" s="50"/>
      <c r="AI43" s="53"/>
      <c r="AJ43" s="24"/>
      <c r="AK43" s="50"/>
      <c r="AL43" s="16"/>
      <c r="AM43" s="1"/>
      <c r="AN43" s="21" t="str">
        <f t="shared" si="17"/>
        <v>N/A</v>
      </c>
      <c r="AO43" s="18" t="str">
        <f t="shared" si="10"/>
        <v>N</v>
      </c>
      <c r="AP43" s="18" t="str">
        <f t="shared" si="11"/>
        <v>N</v>
      </c>
      <c r="AQ43" s="18" t="str">
        <f t="shared" si="12"/>
        <v>N</v>
      </c>
      <c r="AR43" s="18" t="str">
        <f t="shared" si="5"/>
        <v>N</v>
      </c>
      <c r="AS43" s="18" t="str">
        <f t="shared" si="13"/>
        <v>N</v>
      </c>
      <c r="AT43" s="18" t="str">
        <f t="shared" si="14"/>
        <v>N</v>
      </c>
      <c r="AU43" s="18" t="str">
        <f t="shared" si="15"/>
        <v>N</v>
      </c>
      <c r="AV43" s="22" t="str">
        <f t="shared" si="8"/>
        <v>N</v>
      </c>
      <c r="AW43" s="23" t="str">
        <f t="shared" si="16"/>
        <v>N</v>
      </c>
    </row>
    <row r="44" spans="1:49" ht="15">
      <c r="A44" s="58">
        <f t="shared" si="0"/>
        <v>0</v>
      </c>
      <c r="B44" s="31"/>
      <c r="C44" s="24"/>
      <c r="D44" s="16"/>
      <c r="E44" s="24"/>
      <c r="F44" s="39"/>
      <c r="G44" s="32"/>
      <c r="H44" s="38"/>
      <c r="I44" s="32"/>
      <c r="J44" s="39"/>
      <c r="K44" s="32"/>
      <c r="L44" s="39"/>
      <c r="M44" s="32"/>
      <c r="N44" s="16"/>
      <c r="O44" s="42"/>
      <c r="P44" s="48"/>
      <c r="Q44" s="38"/>
      <c r="R44" s="48"/>
      <c r="S44" s="50"/>
      <c r="T44" s="38"/>
      <c r="U44" s="48"/>
      <c r="V44" s="50"/>
      <c r="W44" s="16"/>
      <c r="X44" s="38"/>
      <c r="Y44" s="32"/>
      <c r="Z44" s="50"/>
      <c r="AA44" s="17"/>
      <c r="AB44" s="24"/>
      <c r="AC44" s="50"/>
      <c r="AD44" s="17"/>
      <c r="AE44" s="24"/>
      <c r="AF44" s="50"/>
      <c r="AG44" s="50"/>
      <c r="AH44" s="50"/>
      <c r="AI44" s="53"/>
      <c r="AJ44" s="24"/>
      <c r="AK44" s="50"/>
      <c r="AL44" s="16"/>
      <c r="AM44" s="1"/>
      <c r="AN44" s="21" t="str">
        <f t="shared" si="17"/>
        <v>N/A</v>
      </c>
      <c r="AO44" s="18" t="str">
        <f t="shared" si="10"/>
        <v>N</v>
      </c>
      <c r="AP44" s="18" t="str">
        <f t="shared" si="11"/>
        <v>N</v>
      </c>
      <c r="AQ44" s="18" t="str">
        <f t="shared" si="12"/>
        <v>N</v>
      </c>
      <c r="AR44" s="18" t="str">
        <f t="shared" si="5"/>
        <v>N</v>
      </c>
      <c r="AS44" s="18" t="str">
        <f t="shared" si="13"/>
        <v>N</v>
      </c>
      <c r="AT44" s="18" t="str">
        <f t="shared" si="14"/>
        <v>N</v>
      </c>
      <c r="AU44" s="18" t="str">
        <f t="shared" si="15"/>
        <v>N</v>
      </c>
      <c r="AV44" s="22" t="str">
        <f t="shared" si="8"/>
        <v>N</v>
      </c>
      <c r="AW44" s="23" t="str">
        <f t="shared" si="16"/>
        <v>N</v>
      </c>
    </row>
    <row r="45" spans="1:49" ht="15">
      <c r="A45" s="58">
        <f t="shared" si="0"/>
        <v>0</v>
      </c>
      <c r="B45" s="31"/>
      <c r="C45" s="24"/>
      <c r="D45" s="16"/>
      <c r="E45" s="24"/>
      <c r="F45" s="39"/>
      <c r="G45" s="32"/>
      <c r="H45" s="38"/>
      <c r="I45" s="32"/>
      <c r="J45" s="39"/>
      <c r="K45" s="32"/>
      <c r="L45" s="39"/>
      <c r="M45" s="32"/>
      <c r="N45" s="16"/>
      <c r="O45" s="42"/>
      <c r="P45" s="48"/>
      <c r="Q45" s="38"/>
      <c r="R45" s="48"/>
      <c r="S45" s="50"/>
      <c r="T45" s="38"/>
      <c r="U45" s="48"/>
      <c r="V45" s="50"/>
      <c r="W45" s="16"/>
      <c r="X45" s="38"/>
      <c r="Y45" s="32"/>
      <c r="Z45" s="50"/>
      <c r="AA45" s="17"/>
      <c r="AB45" s="24"/>
      <c r="AC45" s="50"/>
      <c r="AD45" s="17"/>
      <c r="AE45" s="24"/>
      <c r="AF45" s="50"/>
      <c r="AG45" s="50"/>
      <c r="AH45" s="50"/>
      <c r="AI45" s="53"/>
      <c r="AJ45" s="24"/>
      <c r="AK45" s="50"/>
      <c r="AL45" s="16"/>
      <c r="AM45" s="1"/>
      <c r="AN45" s="21" t="str">
        <f t="shared" si="17"/>
        <v>N/A</v>
      </c>
      <c r="AO45" s="18" t="str">
        <f t="shared" si="10"/>
        <v>N</v>
      </c>
      <c r="AP45" s="18" t="str">
        <f t="shared" si="11"/>
        <v>N</v>
      </c>
      <c r="AQ45" s="18" t="str">
        <f t="shared" si="12"/>
        <v>N</v>
      </c>
      <c r="AR45" s="18" t="str">
        <f t="shared" si="5"/>
        <v>N</v>
      </c>
      <c r="AS45" s="18" t="str">
        <f t="shared" si="13"/>
        <v>N</v>
      </c>
      <c r="AT45" s="18" t="str">
        <f t="shared" si="14"/>
        <v>N</v>
      </c>
      <c r="AU45" s="18" t="str">
        <f t="shared" si="15"/>
        <v>N</v>
      </c>
      <c r="AV45" s="22" t="str">
        <f t="shared" si="8"/>
        <v>N</v>
      </c>
      <c r="AW45" s="23" t="str">
        <f t="shared" si="16"/>
        <v>N</v>
      </c>
    </row>
    <row r="46" spans="1:49" ht="15">
      <c r="A46" s="58">
        <f t="shared" si="0"/>
        <v>0</v>
      </c>
      <c r="B46" s="31"/>
      <c r="C46" s="24"/>
      <c r="D46" s="16"/>
      <c r="E46" s="24"/>
      <c r="F46" s="39"/>
      <c r="G46" s="32"/>
      <c r="H46" s="38"/>
      <c r="I46" s="32"/>
      <c r="J46" s="39"/>
      <c r="K46" s="32"/>
      <c r="L46" s="39"/>
      <c r="M46" s="32"/>
      <c r="N46" s="16"/>
      <c r="O46" s="42"/>
      <c r="P46" s="48"/>
      <c r="Q46" s="38"/>
      <c r="R46" s="48"/>
      <c r="S46" s="50"/>
      <c r="T46" s="38"/>
      <c r="U46" s="48"/>
      <c r="V46" s="50"/>
      <c r="W46" s="16"/>
      <c r="X46" s="38"/>
      <c r="Y46" s="32"/>
      <c r="Z46" s="50"/>
      <c r="AA46" s="17"/>
      <c r="AB46" s="24"/>
      <c r="AC46" s="50"/>
      <c r="AD46" s="17"/>
      <c r="AE46" s="24"/>
      <c r="AF46" s="50"/>
      <c r="AG46" s="50"/>
      <c r="AH46" s="50"/>
      <c r="AI46" s="53"/>
      <c r="AJ46" s="24"/>
      <c r="AK46" s="50"/>
      <c r="AL46" s="16"/>
      <c r="AM46" s="1"/>
      <c r="AN46" s="21" t="str">
        <f t="shared" si="17"/>
        <v>N/A</v>
      </c>
      <c r="AO46" s="18" t="str">
        <f t="shared" si="10"/>
        <v>N</v>
      </c>
      <c r="AP46" s="18" t="str">
        <f t="shared" si="11"/>
        <v>N</v>
      </c>
      <c r="AQ46" s="18" t="str">
        <f t="shared" si="12"/>
        <v>N</v>
      </c>
      <c r="AR46" s="18" t="str">
        <f t="shared" si="5"/>
        <v>N</v>
      </c>
      <c r="AS46" s="18" t="str">
        <f t="shared" si="13"/>
        <v>N</v>
      </c>
      <c r="AT46" s="18" t="str">
        <f t="shared" si="14"/>
        <v>N</v>
      </c>
      <c r="AU46" s="18" t="str">
        <f t="shared" si="15"/>
        <v>N</v>
      </c>
      <c r="AV46" s="22" t="str">
        <f t="shared" si="8"/>
        <v>N</v>
      </c>
      <c r="AW46" s="23" t="str">
        <f t="shared" si="16"/>
        <v>N</v>
      </c>
    </row>
    <row r="47" spans="1:49" ht="15">
      <c r="A47" s="58">
        <f t="shared" si="0"/>
        <v>0</v>
      </c>
      <c r="B47" s="31"/>
      <c r="C47" s="24"/>
      <c r="D47" s="16"/>
      <c r="E47" s="24"/>
      <c r="F47" s="39"/>
      <c r="G47" s="32"/>
      <c r="H47" s="38"/>
      <c r="I47" s="32"/>
      <c r="J47" s="39"/>
      <c r="K47" s="32"/>
      <c r="L47" s="39"/>
      <c r="M47" s="32"/>
      <c r="N47" s="16"/>
      <c r="O47" s="42"/>
      <c r="P47" s="48"/>
      <c r="Q47" s="38"/>
      <c r="R47" s="48"/>
      <c r="S47" s="50"/>
      <c r="T47" s="38"/>
      <c r="U47" s="48"/>
      <c r="V47" s="50"/>
      <c r="W47" s="16"/>
      <c r="X47" s="38"/>
      <c r="Y47" s="32"/>
      <c r="Z47" s="50"/>
      <c r="AA47" s="17"/>
      <c r="AB47" s="24"/>
      <c r="AC47" s="50"/>
      <c r="AD47" s="17"/>
      <c r="AE47" s="24"/>
      <c r="AF47" s="50"/>
      <c r="AG47" s="50"/>
      <c r="AH47" s="50"/>
      <c r="AI47" s="53"/>
      <c r="AJ47" s="24"/>
      <c r="AK47" s="50"/>
      <c r="AL47" s="16"/>
      <c r="AM47" s="1"/>
      <c r="AN47" s="21" t="str">
        <f t="shared" si="17"/>
        <v>N/A</v>
      </c>
      <c r="AO47" s="18" t="str">
        <f t="shared" si="10"/>
        <v>N</v>
      </c>
      <c r="AP47" s="18" t="str">
        <f t="shared" si="11"/>
        <v>N</v>
      </c>
      <c r="AQ47" s="18" t="str">
        <f t="shared" si="12"/>
        <v>N</v>
      </c>
      <c r="AR47" s="18" t="str">
        <f t="shared" si="5"/>
        <v>N</v>
      </c>
      <c r="AS47" s="18" t="str">
        <f t="shared" si="13"/>
        <v>N</v>
      </c>
      <c r="AT47" s="18" t="str">
        <f t="shared" si="14"/>
        <v>N</v>
      </c>
      <c r="AU47" s="18" t="str">
        <f t="shared" si="15"/>
        <v>N</v>
      </c>
      <c r="AV47" s="22" t="str">
        <f t="shared" si="8"/>
        <v>N</v>
      </c>
      <c r="AW47" s="23" t="str">
        <f t="shared" si="16"/>
        <v>N</v>
      </c>
    </row>
    <row r="48" spans="1:49" ht="15">
      <c r="A48" s="58">
        <f t="shared" si="0"/>
        <v>0</v>
      </c>
      <c r="B48" s="31"/>
      <c r="C48" s="24"/>
      <c r="D48" s="16"/>
      <c r="E48" s="24"/>
      <c r="F48" s="39"/>
      <c r="G48" s="32"/>
      <c r="H48" s="38"/>
      <c r="I48" s="32"/>
      <c r="J48" s="39"/>
      <c r="K48" s="32"/>
      <c r="L48" s="39"/>
      <c r="M48" s="32"/>
      <c r="N48" s="16"/>
      <c r="O48" s="42"/>
      <c r="P48" s="48"/>
      <c r="Q48" s="38"/>
      <c r="R48" s="48"/>
      <c r="S48" s="50"/>
      <c r="T48" s="38"/>
      <c r="U48" s="48"/>
      <c r="V48" s="50"/>
      <c r="W48" s="16"/>
      <c r="X48" s="38"/>
      <c r="Y48" s="32"/>
      <c r="Z48" s="50"/>
      <c r="AA48" s="17"/>
      <c r="AB48" s="24"/>
      <c r="AC48" s="50"/>
      <c r="AD48" s="17"/>
      <c r="AE48" s="24"/>
      <c r="AF48" s="50"/>
      <c r="AG48" s="50"/>
      <c r="AH48" s="50"/>
      <c r="AI48" s="53"/>
      <c r="AJ48" s="24"/>
      <c r="AK48" s="50"/>
      <c r="AL48" s="16"/>
      <c r="AM48" s="1"/>
      <c r="AN48" s="21" t="str">
        <f t="shared" si="17"/>
        <v>N/A</v>
      </c>
      <c r="AO48" s="18" t="str">
        <f t="shared" si="10"/>
        <v>N</v>
      </c>
      <c r="AP48" s="18" t="str">
        <f t="shared" si="11"/>
        <v>N</v>
      </c>
      <c r="AQ48" s="18" t="str">
        <f t="shared" si="12"/>
        <v>N</v>
      </c>
      <c r="AR48" s="18" t="str">
        <f t="shared" si="5"/>
        <v>N</v>
      </c>
      <c r="AS48" s="18" t="str">
        <f t="shared" si="13"/>
        <v>N</v>
      </c>
      <c r="AT48" s="18" t="str">
        <f t="shared" si="14"/>
        <v>N</v>
      </c>
      <c r="AU48" s="18" t="str">
        <f t="shared" si="15"/>
        <v>N</v>
      </c>
      <c r="AV48" s="22" t="str">
        <f t="shared" si="8"/>
        <v>N</v>
      </c>
      <c r="AW48" s="23" t="str">
        <f t="shared" si="16"/>
        <v>N</v>
      </c>
    </row>
    <row r="49" spans="1:49" ht="15">
      <c r="A49" s="58">
        <f t="shared" si="0"/>
        <v>0</v>
      </c>
      <c r="B49" s="31"/>
      <c r="C49" s="24"/>
      <c r="D49" s="16"/>
      <c r="E49" s="24"/>
      <c r="F49" s="39"/>
      <c r="G49" s="32"/>
      <c r="H49" s="38"/>
      <c r="I49" s="32"/>
      <c r="J49" s="39"/>
      <c r="K49" s="32"/>
      <c r="L49" s="39"/>
      <c r="M49" s="32"/>
      <c r="N49" s="16"/>
      <c r="O49" s="42"/>
      <c r="P49" s="48"/>
      <c r="Q49" s="38"/>
      <c r="R49" s="48"/>
      <c r="S49" s="50"/>
      <c r="T49" s="38"/>
      <c r="U49" s="48"/>
      <c r="V49" s="50"/>
      <c r="W49" s="16"/>
      <c r="X49" s="38"/>
      <c r="Y49" s="32"/>
      <c r="Z49" s="50"/>
      <c r="AA49" s="17"/>
      <c r="AB49" s="24"/>
      <c r="AC49" s="50"/>
      <c r="AD49" s="17"/>
      <c r="AE49" s="24"/>
      <c r="AF49" s="50"/>
      <c r="AG49" s="50"/>
      <c r="AH49" s="50"/>
      <c r="AI49" s="53"/>
      <c r="AJ49" s="24"/>
      <c r="AK49" s="50"/>
      <c r="AL49" s="16"/>
      <c r="AM49" s="1"/>
      <c r="AN49" s="21" t="str">
        <f t="shared" si="17"/>
        <v>N/A</v>
      </c>
      <c r="AO49" s="18" t="str">
        <f t="shared" si="10"/>
        <v>N</v>
      </c>
      <c r="AP49" s="18" t="str">
        <f t="shared" si="11"/>
        <v>N</v>
      </c>
      <c r="AQ49" s="18" t="str">
        <f t="shared" si="12"/>
        <v>N</v>
      </c>
      <c r="AR49" s="18" t="str">
        <f t="shared" si="5"/>
        <v>N</v>
      </c>
      <c r="AS49" s="18" t="str">
        <f t="shared" si="13"/>
        <v>N</v>
      </c>
      <c r="AT49" s="18" t="str">
        <f t="shared" si="14"/>
        <v>N</v>
      </c>
      <c r="AU49" s="18" t="str">
        <f t="shared" si="15"/>
        <v>N</v>
      </c>
      <c r="AV49" s="22" t="str">
        <f t="shared" si="8"/>
        <v>N</v>
      </c>
      <c r="AW49" s="23" t="str">
        <f t="shared" si="16"/>
        <v>N</v>
      </c>
    </row>
    <row r="50" spans="1:49" ht="15">
      <c r="A50" s="58">
        <f t="shared" si="0"/>
        <v>0</v>
      </c>
      <c r="B50" s="31"/>
      <c r="C50" s="24"/>
      <c r="D50" s="16"/>
      <c r="E50" s="24"/>
      <c r="F50" s="39"/>
      <c r="G50" s="32"/>
      <c r="H50" s="38"/>
      <c r="I50" s="32"/>
      <c r="J50" s="39"/>
      <c r="K50" s="32"/>
      <c r="L50" s="39"/>
      <c r="M50" s="32"/>
      <c r="N50" s="16"/>
      <c r="O50" s="42"/>
      <c r="P50" s="48"/>
      <c r="Q50" s="38"/>
      <c r="R50" s="48"/>
      <c r="S50" s="50"/>
      <c r="T50" s="38"/>
      <c r="U50" s="48"/>
      <c r="V50" s="50"/>
      <c r="W50" s="16"/>
      <c r="X50" s="38"/>
      <c r="Y50" s="32"/>
      <c r="Z50" s="50"/>
      <c r="AA50" s="17"/>
      <c r="AB50" s="24"/>
      <c r="AC50" s="50"/>
      <c r="AD50" s="17"/>
      <c r="AE50" s="24"/>
      <c r="AF50" s="50"/>
      <c r="AG50" s="50"/>
      <c r="AH50" s="50"/>
      <c r="AI50" s="53"/>
      <c r="AJ50" s="24"/>
      <c r="AK50" s="50"/>
      <c r="AL50" s="16"/>
      <c r="AM50" s="1"/>
      <c r="AN50" s="21" t="str">
        <f t="shared" si="17"/>
        <v>N/A</v>
      </c>
      <c r="AO50" s="18" t="str">
        <f t="shared" si="10"/>
        <v>N</v>
      </c>
      <c r="AP50" s="18" t="str">
        <f t="shared" si="11"/>
        <v>N</v>
      </c>
      <c r="AQ50" s="18" t="str">
        <f t="shared" si="12"/>
        <v>N</v>
      </c>
      <c r="AR50" s="18" t="str">
        <f t="shared" si="5"/>
        <v>N</v>
      </c>
      <c r="AS50" s="18" t="str">
        <f t="shared" si="13"/>
        <v>N</v>
      </c>
      <c r="AT50" s="18" t="str">
        <f t="shared" si="14"/>
        <v>N</v>
      </c>
      <c r="AU50" s="18" t="str">
        <f t="shared" si="15"/>
        <v>N</v>
      </c>
      <c r="AV50" s="22" t="str">
        <f t="shared" si="8"/>
        <v>N</v>
      </c>
      <c r="AW50" s="23" t="str">
        <f t="shared" si="16"/>
        <v>N</v>
      </c>
    </row>
    <row r="51" spans="1:49" ht="15">
      <c r="A51" s="58">
        <f t="shared" si="0"/>
        <v>0</v>
      </c>
      <c r="B51" s="31"/>
      <c r="C51" s="24"/>
      <c r="D51" s="16"/>
      <c r="E51" s="24"/>
      <c r="F51" s="39"/>
      <c r="G51" s="32"/>
      <c r="H51" s="38"/>
      <c r="I51" s="32"/>
      <c r="J51" s="39"/>
      <c r="K51" s="32"/>
      <c r="L51" s="39"/>
      <c r="M51" s="32"/>
      <c r="N51" s="16"/>
      <c r="O51" s="42"/>
      <c r="P51" s="48"/>
      <c r="Q51" s="38"/>
      <c r="R51" s="48"/>
      <c r="S51" s="50"/>
      <c r="T51" s="38"/>
      <c r="U51" s="48"/>
      <c r="V51" s="50"/>
      <c r="W51" s="16"/>
      <c r="X51" s="38"/>
      <c r="Y51" s="32"/>
      <c r="Z51" s="50"/>
      <c r="AA51" s="17"/>
      <c r="AB51" s="24"/>
      <c r="AC51" s="50"/>
      <c r="AD51" s="17"/>
      <c r="AE51" s="24"/>
      <c r="AF51" s="50"/>
      <c r="AG51" s="50"/>
      <c r="AH51" s="50"/>
      <c r="AI51" s="53"/>
      <c r="AJ51" s="24"/>
      <c r="AK51" s="50"/>
      <c r="AL51" s="16"/>
      <c r="AM51" s="1"/>
      <c r="AN51" s="21" t="str">
        <f t="shared" si="17"/>
        <v>N/A</v>
      </c>
      <c r="AO51" s="18" t="str">
        <f t="shared" si="10"/>
        <v>N</v>
      </c>
      <c r="AP51" s="18" t="str">
        <f t="shared" si="11"/>
        <v>N</v>
      </c>
      <c r="AQ51" s="18" t="str">
        <f t="shared" si="12"/>
        <v>N</v>
      </c>
      <c r="AR51" s="18" t="str">
        <f t="shared" si="5"/>
        <v>N</v>
      </c>
      <c r="AS51" s="18" t="str">
        <f t="shared" si="13"/>
        <v>N</v>
      </c>
      <c r="AT51" s="18" t="str">
        <f t="shared" si="14"/>
        <v>N</v>
      </c>
      <c r="AU51" s="18" t="str">
        <f t="shared" si="15"/>
        <v>N</v>
      </c>
      <c r="AV51" s="22" t="str">
        <f t="shared" si="8"/>
        <v>N</v>
      </c>
      <c r="AW51" s="23" t="str">
        <f t="shared" si="16"/>
        <v>N</v>
      </c>
    </row>
    <row r="52" spans="1:49" ht="15">
      <c r="A52" s="58">
        <f t="shared" si="0"/>
        <v>0</v>
      </c>
      <c r="B52" s="31"/>
      <c r="C52" s="24"/>
      <c r="D52" s="16"/>
      <c r="E52" s="24"/>
      <c r="F52" s="39"/>
      <c r="G52" s="32"/>
      <c r="H52" s="38"/>
      <c r="I52" s="32"/>
      <c r="J52" s="39"/>
      <c r="K52" s="32"/>
      <c r="L52" s="39"/>
      <c r="M52" s="32"/>
      <c r="N52" s="16"/>
      <c r="O52" s="42"/>
      <c r="P52" s="48"/>
      <c r="Q52" s="38"/>
      <c r="R52" s="48"/>
      <c r="S52" s="50"/>
      <c r="T52" s="38"/>
      <c r="U52" s="48"/>
      <c r="V52" s="50"/>
      <c r="W52" s="16"/>
      <c r="X52" s="38"/>
      <c r="Y52" s="32"/>
      <c r="Z52" s="50"/>
      <c r="AA52" s="17"/>
      <c r="AB52" s="24"/>
      <c r="AC52" s="50"/>
      <c r="AD52" s="17"/>
      <c r="AE52" s="24"/>
      <c r="AF52" s="50"/>
      <c r="AG52" s="50"/>
      <c r="AH52" s="50"/>
      <c r="AI52" s="53"/>
      <c r="AJ52" s="24"/>
      <c r="AK52" s="50"/>
      <c r="AL52" s="16"/>
      <c r="AM52" s="1"/>
      <c r="AN52" s="21" t="str">
        <f t="shared" si="17"/>
        <v>N/A</v>
      </c>
      <c r="AO52" s="18" t="str">
        <f t="shared" si="10"/>
        <v>N</v>
      </c>
      <c r="AP52" s="18" t="str">
        <f t="shared" si="11"/>
        <v>N</v>
      </c>
      <c r="AQ52" s="18" t="str">
        <f t="shared" si="12"/>
        <v>N</v>
      </c>
      <c r="AR52" s="18" t="str">
        <f t="shared" si="5"/>
        <v>N</v>
      </c>
      <c r="AS52" s="18" t="str">
        <f t="shared" si="13"/>
        <v>N</v>
      </c>
      <c r="AT52" s="18" t="str">
        <f t="shared" si="14"/>
        <v>N</v>
      </c>
      <c r="AU52" s="18" t="str">
        <f t="shared" si="15"/>
        <v>N</v>
      </c>
      <c r="AV52" s="22" t="str">
        <f t="shared" si="8"/>
        <v>N</v>
      </c>
      <c r="AW52" s="23" t="str">
        <f t="shared" si="16"/>
        <v>N</v>
      </c>
    </row>
    <row r="53" spans="1:49" ht="15">
      <c r="A53" s="58">
        <f t="shared" si="0"/>
        <v>0</v>
      </c>
      <c r="B53" s="31"/>
      <c r="C53" s="24"/>
      <c r="D53" s="16"/>
      <c r="E53" s="24"/>
      <c r="F53" s="39"/>
      <c r="G53" s="32"/>
      <c r="H53" s="38"/>
      <c r="I53" s="32"/>
      <c r="J53" s="39"/>
      <c r="K53" s="32"/>
      <c r="L53" s="39"/>
      <c r="M53" s="32"/>
      <c r="N53" s="16"/>
      <c r="O53" s="42"/>
      <c r="P53" s="48"/>
      <c r="Q53" s="38"/>
      <c r="R53" s="48"/>
      <c r="S53" s="50"/>
      <c r="T53" s="38"/>
      <c r="U53" s="48"/>
      <c r="V53" s="50"/>
      <c r="W53" s="16"/>
      <c r="X53" s="38"/>
      <c r="Y53" s="32"/>
      <c r="Z53" s="50"/>
      <c r="AA53" s="17"/>
      <c r="AB53" s="24"/>
      <c r="AC53" s="50"/>
      <c r="AD53" s="17"/>
      <c r="AE53" s="24"/>
      <c r="AF53" s="50"/>
      <c r="AG53" s="50"/>
      <c r="AH53" s="50"/>
      <c r="AI53" s="53"/>
      <c r="AJ53" s="24"/>
      <c r="AK53" s="50"/>
      <c r="AL53" s="16"/>
      <c r="AM53" s="1"/>
      <c r="AN53" s="21" t="str">
        <f t="shared" si="17"/>
        <v>N/A</v>
      </c>
      <c r="AO53" s="18" t="str">
        <f t="shared" si="10"/>
        <v>N</v>
      </c>
      <c r="AP53" s="18" t="str">
        <f t="shared" si="11"/>
        <v>N</v>
      </c>
      <c r="AQ53" s="18" t="str">
        <f t="shared" si="12"/>
        <v>N</v>
      </c>
      <c r="AR53" s="18" t="str">
        <f t="shared" si="5"/>
        <v>N</v>
      </c>
      <c r="AS53" s="18" t="str">
        <f t="shared" si="13"/>
        <v>N</v>
      </c>
      <c r="AT53" s="18" t="str">
        <f t="shared" si="14"/>
        <v>N</v>
      </c>
      <c r="AU53" s="18" t="str">
        <f t="shared" si="15"/>
        <v>N</v>
      </c>
      <c r="AV53" s="22" t="str">
        <f t="shared" si="8"/>
        <v>N</v>
      </c>
      <c r="AW53" s="23" t="str">
        <f t="shared" si="16"/>
        <v>N</v>
      </c>
    </row>
    <row r="54" spans="1:49" ht="15">
      <c r="A54" s="58">
        <f t="shared" si="0"/>
        <v>0</v>
      </c>
      <c r="B54" s="31"/>
      <c r="C54" s="24"/>
      <c r="D54" s="16"/>
      <c r="E54" s="24"/>
      <c r="F54" s="39"/>
      <c r="G54" s="32"/>
      <c r="H54" s="38"/>
      <c r="I54" s="32"/>
      <c r="J54" s="39"/>
      <c r="K54" s="32"/>
      <c r="L54" s="39"/>
      <c r="M54" s="32"/>
      <c r="N54" s="16"/>
      <c r="O54" s="42"/>
      <c r="P54" s="48"/>
      <c r="Q54" s="38"/>
      <c r="R54" s="48"/>
      <c r="S54" s="50"/>
      <c r="T54" s="38"/>
      <c r="U54" s="48"/>
      <c r="V54" s="50"/>
      <c r="W54" s="16"/>
      <c r="X54" s="38"/>
      <c r="Y54" s="32"/>
      <c r="Z54" s="50"/>
      <c r="AA54" s="17"/>
      <c r="AB54" s="24"/>
      <c r="AC54" s="50"/>
      <c r="AD54" s="17"/>
      <c r="AE54" s="24"/>
      <c r="AF54" s="50"/>
      <c r="AG54" s="50"/>
      <c r="AH54" s="50"/>
      <c r="AI54" s="53"/>
      <c r="AJ54" s="24"/>
      <c r="AK54" s="50"/>
      <c r="AL54" s="16"/>
      <c r="AM54" s="1"/>
      <c r="AN54" s="21" t="str">
        <f t="shared" si="17"/>
        <v>N/A</v>
      </c>
      <c r="AO54" s="18" t="str">
        <f t="shared" si="10"/>
        <v>N</v>
      </c>
      <c r="AP54" s="18" t="str">
        <f t="shared" si="11"/>
        <v>N</v>
      </c>
      <c r="AQ54" s="18" t="str">
        <f t="shared" si="12"/>
        <v>N</v>
      </c>
      <c r="AR54" s="18" t="str">
        <f t="shared" si="5"/>
        <v>N</v>
      </c>
      <c r="AS54" s="18" t="str">
        <f t="shared" si="13"/>
        <v>N</v>
      </c>
      <c r="AT54" s="18" t="str">
        <f t="shared" si="14"/>
        <v>N</v>
      </c>
      <c r="AU54" s="18" t="str">
        <f t="shared" si="15"/>
        <v>N</v>
      </c>
      <c r="AV54" s="22" t="str">
        <f t="shared" si="8"/>
        <v>N</v>
      </c>
      <c r="AW54" s="23" t="str">
        <f t="shared" si="16"/>
        <v>N</v>
      </c>
    </row>
    <row r="55" spans="1:49" ht="15">
      <c r="A55" s="58">
        <f t="shared" si="0"/>
        <v>0</v>
      </c>
      <c r="B55" s="31"/>
      <c r="C55" s="24"/>
      <c r="D55" s="16"/>
      <c r="E55" s="24"/>
      <c r="F55" s="39"/>
      <c r="G55" s="32"/>
      <c r="H55" s="38"/>
      <c r="I55" s="32"/>
      <c r="J55" s="39"/>
      <c r="K55" s="32"/>
      <c r="L55" s="39"/>
      <c r="M55" s="32"/>
      <c r="N55" s="16"/>
      <c r="O55" s="42"/>
      <c r="P55" s="48"/>
      <c r="Q55" s="38"/>
      <c r="R55" s="48"/>
      <c r="S55" s="50"/>
      <c r="T55" s="38"/>
      <c r="U55" s="48"/>
      <c r="V55" s="50"/>
      <c r="W55" s="16"/>
      <c r="X55" s="38"/>
      <c r="Y55" s="32"/>
      <c r="Z55" s="50"/>
      <c r="AA55" s="17"/>
      <c r="AB55" s="24"/>
      <c r="AC55" s="50"/>
      <c r="AD55" s="17"/>
      <c r="AE55" s="24"/>
      <c r="AF55" s="50"/>
      <c r="AG55" s="50"/>
      <c r="AH55" s="50"/>
      <c r="AI55" s="53"/>
      <c r="AJ55" s="24"/>
      <c r="AK55" s="50"/>
      <c r="AL55" s="16"/>
      <c r="AM55" s="1"/>
      <c r="AN55" s="21" t="str">
        <f t="shared" si="17"/>
        <v>N/A</v>
      </c>
      <c r="AO55" s="18" t="str">
        <f t="shared" si="10"/>
        <v>N</v>
      </c>
      <c r="AP55" s="18" t="str">
        <f t="shared" si="11"/>
        <v>N</v>
      </c>
      <c r="AQ55" s="18" t="str">
        <f t="shared" si="12"/>
        <v>N</v>
      </c>
      <c r="AR55" s="18" t="str">
        <f t="shared" si="5"/>
        <v>N</v>
      </c>
      <c r="AS55" s="18" t="str">
        <f t="shared" si="13"/>
        <v>N</v>
      </c>
      <c r="AT55" s="18" t="str">
        <f t="shared" si="14"/>
        <v>N</v>
      </c>
      <c r="AU55" s="18" t="str">
        <f t="shared" si="15"/>
        <v>N</v>
      </c>
      <c r="AV55" s="22" t="str">
        <f t="shared" si="8"/>
        <v>N</v>
      </c>
      <c r="AW55" s="23" t="str">
        <f t="shared" si="16"/>
        <v>N</v>
      </c>
    </row>
    <row r="56" spans="1:49" ht="15">
      <c r="A56" s="58">
        <f t="shared" si="0"/>
        <v>0</v>
      </c>
      <c r="B56" s="31"/>
      <c r="C56" s="24"/>
      <c r="D56" s="16"/>
      <c r="E56" s="24"/>
      <c r="F56" s="39"/>
      <c r="G56" s="32"/>
      <c r="H56" s="38"/>
      <c r="I56" s="32"/>
      <c r="J56" s="39"/>
      <c r="K56" s="32"/>
      <c r="L56" s="39"/>
      <c r="M56" s="32"/>
      <c r="N56" s="16"/>
      <c r="O56" s="42"/>
      <c r="P56" s="48"/>
      <c r="Q56" s="38"/>
      <c r="R56" s="48"/>
      <c r="S56" s="50"/>
      <c r="T56" s="38"/>
      <c r="U56" s="48"/>
      <c r="V56" s="50"/>
      <c r="W56" s="16"/>
      <c r="X56" s="38"/>
      <c r="Y56" s="32"/>
      <c r="Z56" s="50"/>
      <c r="AA56" s="17"/>
      <c r="AB56" s="24"/>
      <c r="AC56" s="50"/>
      <c r="AD56" s="17"/>
      <c r="AE56" s="24"/>
      <c r="AF56" s="50"/>
      <c r="AG56" s="50"/>
      <c r="AH56" s="50"/>
      <c r="AI56" s="53"/>
      <c r="AJ56" s="24"/>
      <c r="AK56" s="50"/>
      <c r="AL56" s="16"/>
      <c r="AM56" s="1"/>
      <c r="AN56" s="21" t="str">
        <f t="shared" si="17"/>
        <v>N/A</v>
      </c>
      <c r="AO56" s="18" t="str">
        <f t="shared" si="10"/>
        <v>N</v>
      </c>
      <c r="AP56" s="18" t="str">
        <f t="shared" si="11"/>
        <v>N</v>
      </c>
      <c r="AQ56" s="18" t="str">
        <f t="shared" si="12"/>
        <v>N</v>
      </c>
      <c r="AR56" s="18" t="str">
        <f t="shared" si="5"/>
        <v>N</v>
      </c>
      <c r="AS56" s="18" t="str">
        <f t="shared" si="13"/>
        <v>N</v>
      </c>
      <c r="AT56" s="18" t="str">
        <f t="shared" si="14"/>
        <v>N</v>
      </c>
      <c r="AU56" s="18" t="str">
        <f t="shared" si="15"/>
        <v>N</v>
      </c>
      <c r="AV56" s="22" t="str">
        <f t="shared" si="8"/>
        <v>N</v>
      </c>
      <c r="AW56" s="23" t="str">
        <f t="shared" si="16"/>
        <v>N</v>
      </c>
    </row>
    <row r="57" spans="1:49" ht="15">
      <c r="A57" s="58">
        <f t="shared" si="0"/>
        <v>0</v>
      </c>
      <c r="B57" s="31"/>
      <c r="C57" s="24"/>
      <c r="D57" s="16"/>
      <c r="E57" s="24"/>
      <c r="F57" s="39"/>
      <c r="G57" s="32"/>
      <c r="H57" s="38"/>
      <c r="I57" s="32"/>
      <c r="J57" s="39"/>
      <c r="K57" s="32"/>
      <c r="L57" s="39"/>
      <c r="M57" s="32"/>
      <c r="N57" s="16"/>
      <c r="O57" s="42"/>
      <c r="P57" s="48"/>
      <c r="Q57" s="38"/>
      <c r="R57" s="48"/>
      <c r="S57" s="50"/>
      <c r="T57" s="38"/>
      <c r="U57" s="48"/>
      <c r="V57" s="50"/>
      <c r="W57" s="16"/>
      <c r="X57" s="38"/>
      <c r="Y57" s="32"/>
      <c r="Z57" s="50"/>
      <c r="AA57" s="17"/>
      <c r="AB57" s="24"/>
      <c r="AC57" s="50"/>
      <c r="AD57" s="17"/>
      <c r="AE57" s="24"/>
      <c r="AF57" s="50"/>
      <c r="AG57" s="50"/>
      <c r="AH57" s="50"/>
      <c r="AI57" s="53"/>
      <c r="AJ57" s="24"/>
      <c r="AK57" s="50"/>
      <c r="AL57" s="16"/>
      <c r="AM57" s="1"/>
      <c r="AN57" s="21" t="str">
        <f t="shared" si="17"/>
        <v>N/A</v>
      </c>
      <c r="AO57" s="18" t="str">
        <f t="shared" si="10"/>
        <v>N</v>
      </c>
      <c r="AP57" s="18" t="str">
        <f t="shared" si="11"/>
        <v>N</v>
      </c>
      <c r="AQ57" s="18" t="str">
        <f t="shared" si="12"/>
        <v>N</v>
      </c>
      <c r="AR57" s="18" t="str">
        <f t="shared" si="5"/>
        <v>N</v>
      </c>
      <c r="AS57" s="18" t="str">
        <f t="shared" si="13"/>
        <v>N</v>
      </c>
      <c r="AT57" s="18" t="str">
        <f t="shared" si="14"/>
        <v>N</v>
      </c>
      <c r="AU57" s="18" t="str">
        <f t="shared" si="15"/>
        <v>N</v>
      </c>
      <c r="AV57" s="22" t="str">
        <f t="shared" si="8"/>
        <v>N</v>
      </c>
      <c r="AW57" s="23" t="str">
        <f t="shared" si="16"/>
        <v>N</v>
      </c>
    </row>
    <row r="58" spans="1:49" ht="15">
      <c r="A58" s="58">
        <f t="shared" si="0"/>
        <v>0</v>
      </c>
      <c r="B58" s="31"/>
      <c r="C58" s="24"/>
      <c r="D58" s="16"/>
      <c r="E58" s="24"/>
      <c r="F58" s="39"/>
      <c r="G58" s="32"/>
      <c r="H58" s="38"/>
      <c r="I58" s="32"/>
      <c r="J58" s="39"/>
      <c r="K58" s="32"/>
      <c r="L58" s="39"/>
      <c r="M58" s="32"/>
      <c r="N58" s="16"/>
      <c r="O58" s="42"/>
      <c r="P58" s="48"/>
      <c r="Q58" s="38"/>
      <c r="R58" s="48"/>
      <c r="S58" s="50"/>
      <c r="T58" s="38"/>
      <c r="U58" s="48"/>
      <c r="V58" s="50"/>
      <c r="W58" s="16"/>
      <c r="X58" s="38"/>
      <c r="Y58" s="32"/>
      <c r="Z58" s="50"/>
      <c r="AA58" s="17"/>
      <c r="AB58" s="24"/>
      <c r="AC58" s="50"/>
      <c r="AD58" s="17"/>
      <c r="AE58" s="24"/>
      <c r="AF58" s="50"/>
      <c r="AG58" s="50"/>
      <c r="AH58" s="50"/>
      <c r="AI58" s="53"/>
      <c r="AJ58" s="24"/>
      <c r="AK58" s="50"/>
      <c r="AL58" s="16"/>
      <c r="AM58" s="1"/>
      <c r="AN58" s="21" t="str">
        <f t="shared" si="17"/>
        <v>N/A</v>
      </c>
      <c r="AO58" s="18" t="str">
        <f t="shared" si="10"/>
        <v>N</v>
      </c>
      <c r="AP58" s="18" t="str">
        <f t="shared" si="11"/>
        <v>N</v>
      </c>
      <c r="AQ58" s="18" t="str">
        <f t="shared" si="12"/>
        <v>N</v>
      </c>
      <c r="AR58" s="18" t="str">
        <f t="shared" si="5"/>
        <v>N</v>
      </c>
      <c r="AS58" s="18" t="str">
        <f t="shared" si="13"/>
        <v>N</v>
      </c>
      <c r="AT58" s="18" t="str">
        <f t="shared" si="14"/>
        <v>N</v>
      </c>
      <c r="AU58" s="18" t="str">
        <f t="shared" si="15"/>
        <v>N</v>
      </c>
      <c r="AV58" s="22" t="str">
        <f t="shared" si="8"/>
        <v>N</v>
      </c>
      <c r="AW58" s="23" t="str">
        <f t="shared" si="16"/>
        <v>N</v>
      </c>
    </row>
    <row r="59" spans="1:49" ht="15">
      <c r="A59" s="58">
        <f t="shared" si="0"/>
        <v>0</v>
      </c>
      <c r="B59" s="31"/>
      <c r="C59" s="24"/>
      <c r="D59" s="16"/>
      <c r="E59" s="24"/>
      <c r="F59" s="39"/>
      <c r="G59" s="32"/>
      <c r="H59" s="38"/>
      <c r="I59" s="32"/>
      <c r="J59" s="39"/>
      <c r="K59" s="32"/>
      <c r="L59" s="39"/>
      <c r="M59" s="32"/>
      <c r="N59" s="16"/>
      <c r="O59" s="42"/>
      <c r="P59" s="48"/>
      <c r="Q59" s="38"/>
      <c r="R59" s="48"/>
      <c r="S59" s="50"/>
      <c r="T59" s="38"/>
      <c r="U59" s="48"/>
      <c r="V59" s="50"/>
      <c r="W59" s="16"/>
      <c r="X59" s="38"/>
      <c r="Y59" s="32"/>
      <c r="Z59" s="50"/>
      <c r="AA59" s="17"/>
      <c r="AB59" s="24"/>
      <c r="AC59" s="50"/>
      <c r="AD59" s="17"/>
      <c r="AE59" s="24"/>
      <c r="AF59" s="50"/>
      <c r="AG59" s="50"/>
      <c r="AH59" s="50"/>
      <c r="AI59" s="53"/>
      <c r="AJ59" s="24"/>
      <c r="AK59" s="50"/>
      <c r="AL59" s="16"/>
      <c r="AM59" s="1"/>
      <c r="AN59" s="21" t="str">
        <f t="shared" si="17"/>
        <v>N/A</v>
      </c>
      <c r="AO59" s="18" t="str">
        <f t="shared" si="10"/>
        <v>N</v>
      </c>
      <c r="AP59" s="18" t="str">
        <f t="shared" si="11"/>
        <v>N</v>
      </c>
      <c r="AQ59" s="18" t="str">
        <f t="shared" si="12"/>
        <v>N</v>
      </c>
      <c r="AR59" s="18" t="str">
        <f t="shared" si="5"/>
        <v>N</v>
      </c>
      <c r="AS59" s="18" t="str">
        <f t="shared" si="13"/>
        <v>N</v>
      </c>
      <c r="AT59" s="18" t="str">
        <f t="shared" si="14"/>
        <v>N</v>
      </c>
      <c r="AU59" s="18" t="str">
        <f t="shared" si="15"/>
        <v>N</v>
      </c>
      <c r="AV59" s="22" t="str">
        <f t="shared" si="8"/>
        <v>N</v>
      </c>
      <c r="AW59" s="23" t="str">
        <f t="shared" si="16"/>
        <v>N</v>
      </c>
    </row>
    <row r="60" spans="1:49" ht="15">
      <c r="A60" s="58">
        <f t="shared" si="0"/>
        <v>0</v>
      </c>
      <c r="B60" s="31"/>
      <c r="C60" s="24"/>
      <c r="D60" s="16"/>
      <c r="E60" s="24"/>
      <c r="F60" s="39"/>
      <c r="G60" s="32"/>
      <c r="H60" s="38"/>
      <c r="I60" s="32"/>
      <c r="J60" s="39"/>
      <c r="K60" s="32"/>
      <c r="L60" s="39"/>
      <c r="M60" s="32"/>
      <c r="N60" s="16"/>
      <c r="O60" s="42"/>
      <c r="P60" s="48"/>
      <c r="Q60" s="38"/>
      <c r="R60" s="48"/>
      <c r="S60" s="50"/>
      <c r="T60" s="38"/>
      <c r="U60" s="48"/>
      <c r="V60" s="50"/>
      <c r="W60" s="16"/>
      <c r="X60" s="38"/>
      <c r="Y60" s="32"/>
      <c r="Z60" s="50"/>
      <c r="AA60" s="17"/>
      <c r="AB60" s="24"/>
      <c r="AC60" s="50"/>
      <c r="AD60" s="17"/>
      <c r="AE60" s="24"/>
      <c r="AF60" s="50"/>
      <c r="AG60" s="50"/>
      <c r="AH60" s="50"/>
      <c r="AI60" s="53"/>
      <c r="AJ60" s="24"/>
      <c r="AK60" s="50"/>
      <c r="AL60" s="16"/>
      <c r="AM60" s="1"/>
      <c r="AN60" s="21" t="str">
        <f t="shared" si="17"/>
        <v>N/A</v>
      </c>
      <c r="AO60" s="18" t="str">
        <f t="shared" si="10"/>
        <v>N</v>
      </c>
      <c r="AP60" s="18" t="str">
        <f t="shared" si="11"/>
        <v>N</v>
      </c>
      <c r="AQ60" s="18" t="str">
        <f t="shared" si="12"/>
        <v>N</v>
      </c>
      <c r="AR60" s="18" t="str">
        <f t="shared" si="5"/>
        <v>N</v>
      </c>
      <c r="AS60" s="18" t="str">
        <f t="shared" si="13"/>
        <v>N</v>
      </c>
      <c r="AT60" s="18" t="str">
        <f t="shared" si="14"/>
        <v>N</v>
      </c>
      <c r="AU60" s="18" t="str">
        <f t="shared" si="15"/>
        <v>N</v>
      </c>
      <c r="AV60" s="22" t="str">
        <f t="shared" si="8"/>
        <v>N</v>
      </c>
      <c r="AW60" s="23" t="str">
        <f t="shared" si="16"/>
        <v>N</v>
      </c>
    </row>
    <row r="61" spans="1:49" ht="15">
      <c r="A61" s="58">
        <f t="shared" si="0"/>
        <v>0</v>
      </c>
      <c r="B61" s="31"/>
      <c r="C61" s="24"/>
      <c r="D61" s="16"/>
      <c r="E61" s="24"/>
      <c r="F61" s="39"/>
      <c r="G61" s="32"/>
      <c r="H61" s="38"/>
      <c r="I61" s="32"/>
      <c r="J61" s="39"/>
      <c r="K61" s="32"/>
      <c r="L61" s="39"/>
      <c r="M61" s="32"/>
      <c r="N61" s="16"/>
      <c r="O61" s="42"/>
      <c r="P61" s="48"/>
      <c r="Q61" s="38"/>
      <c r="R61" s="48"/>
      <c r="S61" s="50"/>
      <c r="T61" s="38"/>
      <c r="U61" s="48"/>
      <c r="V61" s="50"/>
      <c r="W61" s="16"/>
      <c r="X61" s="38"/>
      <c r="Y61" s="32"/>
      <c r="Z61" s="50"/>
      <c r="AA61" s="17"/>
      <c r="AB61" s="24"/>
      <c r="AC61" s="50"/>
      <c r="AD61" s="17"/>
      <c r="AE61" s="24"/>
      <c r="AF61" s="50"/>
      <c r="AG61" s="50"/>
      <c r="AH61" s="50"/>
      <c r="AI61" s="53"/>
      <c r="AJ61" s="24"/>
      <c r="AK61" s="50"/>
      <c r="AL61" s="16"/>
      <c r="AM61" s="1"/>
      <c r="AN61" s="21" t="str">
        <f t="shared" si="17"/>
        <v>N/A</v>
      </c>
      <c r="AO61" s="18" t="str">
        <f t="shared" si="10"/>
        <v>N</v>
      </c>
      <c r="AP61" s="18" t="str">
        <f t="shared" si="11"/>
        <v>N</v>
      </c>
      <c r="AQ61" s="18" t="str">
        <f t="shared" si="12"/>
        <v>N</v>
      </c>
      <c r="AR61" s="18" t="str">
        <f t="shared" si="5"/>
        <v>N</v>
      </c>
      <c r="AS61" s="18" t="str">
        <f t="shared" si="13"/>
        <v>N</v>
      </c>
      <c r="AT61" s="18" t="str">
        <f t="shared" si="14"/>
        <v>N</v>
      </c>
      <c r="AU61" s="18" t="str">
        <f t="shared" si="15"/>
        <v>N</v>
      </c>
      <c r="AV61" s="22" t="str">
        <f t="shared" si="8"/>
        <v>N</v>
      </c>
      <c r="AW61" s="23" t="str">
        <f t="shared" si="16"/>
        <v>N</v>
      </c>
    </row>
    <row r="62" spans="1:49" ht="15">
      <c r="A62" s="58">
        <f t="shared" si="0"/>
        <v>0</v>
      </c>
      <c r="B62" s="31"/>
      <c r="C62" s="24"/>
      <c r="D62" s="16"/>
      <c r="E62" s="24"/>
      <c r="F62" s="39"/>
      <c r="G62" s="32"/>
      <c r="H62" s="38"/>
      <c r="I62" s="32"/>
      <c r="J62" s="39"/>
      <c r="K62" s="32"/>
      <c r="L62" s="39"/>
      <c r="M62" s="32"/>
      <c r="N62" s="16"/>
      <c r="O62" s="42"/>
      <c r="P62" s="48"/>
      <c r="Q62" s="38"/>
      <c r="R62" s="48"/>
      <c r="S62" s="50"/>
      <c r="T62" s="38"/>
      <c r="U62" s="48"/>
      <c r="V62" s="50"/>
      <c r="W62" s="16"/>
      <c r="X62" s="38"/>
      <c r="Y62" s="32"/>
      <c r="Z62" s="50"/>
      <c r="AA62" s="17"/>
      <c r="AB62" s="24"/>
      <c r="AC62" s="50"/>
      <c r="AD62" s="17"/>
      <c r="AE62" s="24"/>
      <c r="AF62" s="50"/>
      <c r="AG62" s="50"/>
      <c r="AH62" s="50"/>
      <c r="AI62" s="53"/>
      <c r="AJ62" s="24"/>
      <c r="AK62" s="50"/>
      <c r="AL62" s="16"/>
      <c r="AM62" s="1"/>
      <c r="AN62" s="21" t="str">
        <f t="shared" si="17"/>
        <v>N/A</v>
      </c>
      <c r="AO62" s="18" t="str">
        <f t="shared" si="10"/>
        <v>N</v>
      </c>
      <c r="AP62" s="18" t="str">
        <f t="shared" si="11"/>
        <v>N</v>
      </c>
      <c r="AQ62" s="18" t="str">
        <f t="shared" si="12"/>
        <v>N</v>
      </c>
      <c r="AR62" s="18" t="str">
        <f t="shared" si="5"/>
        <v>N</v>
      </c>
      <c r="AS62" s="18" t="str">
        <f t="shared" si="13"/>
        <v>N</v>
      </c>
      <c r="AT62" s="18" t="str">
        <f t="shared" si="14"/>
        <v>N</v>
      </c>
      <c r="AU62" s="18" t="str">
        <f t="shared" si="15"/>
        <v>N</v>
      </c>
      <c r="AV62" s="22" t="str">
        <f t="shared" si="8"/>
        <v>N</v>
      </c>
      <c r="AW62" s="23" t="str">
        <f t="shared" si="16"/>
        <v>N</v>
      </c>
    </row>
    <row r="63" spans="1:49" ht="15">
      <c r="A63" s="58">
        <f t="shared" si="0"/>
        <v>0</v>
      </c>
      <c r="B63" s="31"/>
      <c r="C63" s="24"/>
      <c r="D63" s="16"/>
      <c r="E63" s="24"/>
      <c r="F63" s="39"/>
      <c r="G63" s="32"/>
      <c r="H63" s="38"/>
      <c r="I63" s="32"/>
      <c r="J63" s="39"/>
      <c r="K63" s="32"/>
      <c r="L63" s="39"/>
      <c r="M63" s="32"/>
      <c r="N63" s="16"/>
      <c r="O63" s="42"/>
      <c r="P63" s="48"/>
      <c r="Q63" s="38"/>
      <c r="R63" s="48"/>
      <c r="S63" s="50"/>
      <c r="T63" s="38"/>
      <c r="U63" s="48"/>
      <c r="V63" s="50"/>
      <c r="W63" s="16"/>
      <c r="X63" s="38"/>
      <c r="Y63" s="32"/>
      <c r="Z63" s="50"/>
      <c r="AA63" s="17"/>
      <c r="AB63" s="24"/>
      <c r="AC63" s="50"/>
      <c r="AD63" s="17"/>
      <c r="AE63" s="24"/>
      <c r="AF63" s="50"/>
      <c r="AG63" s="50"/>
      <c r="AH63" s="50"/>
      <c r="AI63" s="53"/>
      <c r="AJ63" s="24"/>
      <c r="AK63" s="50"/>
      <c r="AL63" s="16"/>
      <c r="AM63" s="1"/>
      <c r="AN63" s="21" t="str">
        <f t="shared" si="17"/>
        <v>N/A</v>
      </c>
      <c r="AO63" s="18" t="str">
        <f t="shared" si="10"/>
        <v>N</v>
      </c>
      <c r="AP63" s="18" t="str">
        <f t="shared" si="11"/>
        <v>N</v>
      </c>
      <c r="AQ63" s="18" t="str">
        <f t="shared" si="12"/>
        <v>N</v>
      </c>
      <c r="AR63" s="18" t="str">
        <f t="shared" si="5"/>
        <v>N</v>
      </c>
      <c r="AS63" s="18" t="str">
        <f t="shared" si="13"/>
        <v>N</v>
      </c>
      <c r="AT63" s="18" t="str">
        <f t="shared" si="14"/>
        <v>N</v>
      </c>
      <c r="AU63" s="18" t="str">
        <f t="shared" si="15"/>
        <v>N</v>
      </c>
      <c r="AV63" s="22" t="str">
        <f t="shared" si="8"/>
        <v>N</v>
      </c>
      <c r="AW63" s="23" t="str">
        <f t="shared" si="16"/>
        <v>N</v>
      </c>
    </row>
    <row r="64" spans="1:49" ht="15">
      <c r="A64" s="58">
        <f t="shared" si="0"/>
        <v>0</v>
      </c>
      <c r="B64" s="31"/>
      <c r="C64" s="24"/>
      <c r="D64" s="16"/>
      <c r="E64" s="24"/>
      <c r="F64" s="39"/>
      <c r="G64" s="32"/>
      <c r="H64" s="38"/>
      <c r="I64" s="32"/>
      <c r="J64" s="39"/>
      <c r="K64" s="32"/>
      <c r="L64" s="39"/>
      <c r="M64" s="32"/>
      <c r="N64" s="16"/>
      <c r="O64" s="42"/>
      <c r="P64" s="48"/>
      <c r="Q64" s="38"/>
      <c r="R64" s="48"/>
      <c r="S64" s="50"/>
      <c r="T64" s="38"/>
      <c r="U64" s="48"/>
      <c r="V64" s="50"/>
      <c r="W64" s="16"/>
      <c r="X64" s="38"/>
      <c r="Y64" s="32"/>
      <c r="Z64" s="50"/>
      <c r="AA64" s="17"/>
      <c r="AB64" s="24"/>
      <c r="AC64" s="50"/>
      <c r="AD64" s="17"/>
      <c r="AE64" s="24"/>
      <c r="AF64" s="50"/>
      <c r="AG64" s="50"/>
      <c r="AH64" s="50"/>
      <c r="AI64" s="53"/>
      <c r="AJ64" s="24"/>
      <c r="AK64" s="50"/>
      <c r="AL64" s="16"/>
      <c r="AM64" s="1"/>
      <c r="AN64" s="21" t="str">
        <f t="shared" si="17"/>
        <v>N/A</v>
      </c>
      <c r="AO64" s="18" t="str">
        <f t="shared" si="10"/>
        <v>N</v>
      </c>
      <c r="AP64" s="18" t="str">
        <f t="shared" si="11"/>
        <v>N</v>
      </c>
      <c r="AQ64" s="18" t="str">
        <f t="shared" si="12"/>
        <v>N</v>
      </c>
      <c r="AR64" s="18" t="str">
        <f t="shared" si="5"/>
        <v>N</v>
      </c>
      <c r="AS64" s="18" t="str">
        <f t="shared" si="13"/>
        <v>N</v>
      </c>
      <c r="AT64" s="18" t="str">
        <f t="shared" si="14"/>
        <v>N</v>
      </c>
      <c r="AU64" s="18" t="str">
        <f t="shared" si="15"/>
        <v>N</v>
      </c>
      <c r="AV64" s="22" t="str">
        <f t="shared" si="8"/>
        <v>N</v>
      </c>
      <c r="AW64" s="23" t="str">
        <f t="shared" si="16"/>
        <v>N</v>
      </c>
    </row>
    <row r="65" spans="1:49" ht="15">
      <c r="A65" s="58">
        <f t="shared" si="0"/>
        <v>0</v>
      </c>
      <c r="B65" s="31"/>
      <c r="C65" s="24"/>
      <c r="D65" s="16"/>
      <c r="E65" s="24"/>
      <c r="F65" s="39"/>
      <c r="G65" s="32"/>
      <c r="H65" s="38"/>
      <c r="I65" s="32"/>
      <c r="J65" s="39"/>
      <c r="K65" s="32"/>
      <c r="L65" s="39"/>
      <c r="M65" s="32"/>
      <c r="N65" s="16"/>
      <c r="O65" s="42"/>
      <c r="P65" s="48"/>
      <c r="Q65" s="38"/>
      <c r="R65" s="48"/>
      <c r="S65" s="50"/>
      <c r="T65" s="38"/>
      <c r="U65" s="48"/>
      <c r="V65" s="50"/>
      <c r="W65" s="16"/>
      <c r="X65" s="38"/>
      <c r="Y65" s="32"/>
      <c r="Z65" s="50"/>
      <c r="AA65" s="17"/>
      <c r="AB65" s="24"/>
      <c r="AC65" s="50"/>
      <c r="AD65" s="17"/>
      <c r="AE65" s="24"/>
      <c r="AF65" s="50"/>
      <c r="AG65" s="50"/>
      <c r="AH65" s="50"/>
      <c r="AI65" s="53"/>
      <c r="AJ65" s="24"/>
      <c r="AK65" s="50"/>
      <c r="AL65" s="16"/>
      <c r="AM65" s="1"/>
      <c r="AN65" s="21" t="str">
        <f t="shared" si="17"/>
        <v>N/A</v>
      </c>
      <c r="AO65" s="18" t="str">
        <f t="shared" si="10"/>
        <v>N</v>
      </c>
      <c r="AP65" s="18" t="str">
        <f t="shared" si="11"/>
        <v>N</v>
      </c>
      <c r="AQ65" s="18" t="str">
        <f t="shared" si="12"/>
        <v>N</v>
      </c>
      <c r="AR65" s="18" t="str">
        <f t="shared" si="5"/>
        <v>N</v>
      </c>
      <c r="AS65" s="18" t="str">
        <f t="shared" si="13"/>
        <v>N</v>
      </c>
      <c r="AT65" s="18" t="str">
        <f t="shared" si="14"/>
        <v>N</v>
      </c>
      <c r="AU65" s="18" t="str">
        <f t="shared" si="15"/>
        <v>N</v>
      </c>
      <c r="AV65" s="22" t="str">
        <f t="shared" si="8"/>
        <v>N</v>
      </c>
      <c r="AW65" s="23" t="str">
        <f t="shared" si="16"/>
        <v>N</v>
      </c>
    </row>
    <row r="66" spans="1:49" ht="15">
      <c r="A66" s="58">
        <f t="shared" si="0"/>
        <v>0</v>
      </c>
      <c r="B66" s="31"/>
      <c r="C66" s="24"/>
      <c r="D66" s="16"/>
      <c r="E66" s="24"/>
      <c r="F66" s="39"/>
      <c r="G66" s="32"/>
      <c r="H66" s="38"/>
      <c r="I66" s="32"/>
      <c r="J66" s="39"/>
      <c r="K66" s="32"/>
      <c r="L66" s="39"/>
      <c r="M66" s="32"/>
      <c r="N66" s="16"/>
      <c r="O66" s="42"/>
      <c r="P66" s="48"/>
      <c r="Q66" s="38"/>
      <c r="R66" s="48"/>
      <c r="S66" s="50"/>
      <c r="T66" s="38"/>
      <c r="U66" s="48"/>
      <c r="V66" s="50"/>
      <c r="W66" s="16"/>
      <c r="X66" s="38"/>
      <c r="Y66" s="32"/>
      <c r="Z66" s="50"/>
      <c r="AA66" s="17"/>
      <c r="AB66" s="24"/>
      <c r="AC66" s="50"/>
      <c r="AD66" s="17"/>
      <c r="AE66" s="24"/>
      <c r="AF66" s="50"/>
      <c r="AG66" s="50"/>
      <c r="AH66" s="50"/>
      <c r="AI66" s="53"/>
      <c r="AJ66" s="24"/>
      <c r="AK66" s="50"/>
      <c r="AL66" s="16"/>
      <c r="AM66" s="1"/>
      <c r="AN66" s="21" t="str">
        <f t="shared" si="17"/>
        <v>N/A</v>
      </c>
      <c r="AO66" s="18" t="str">
        <f t="shared" si="10"/>
        <v>N</v>
      </c>
      <c r="AP66" s="18" t="str">
        <f t="shared" si="11"/>
        <v>N</v>
      </c>
      <c r="AQ66" s="18" t="str">
        <f t="shared" si="12"/>
        <v>N</v>
      </c>
      <c r="AR66" s="18" t="str">
        <f t="shared" si="5"/>
        <v>N</v>
      </c>
      <c r="AS66" s="18" t="str">
        <f t="shared" si="13"/>
        <v>N</v>
      </c>
      <c r="AT66" s="18" t="str">
        <f t="shared" si="14"/>
        <v>N</v>
      </c>
      <c r="AU66" s="18" t="str">
        <f t="shared" si="15"/>
        <v>N</v>
      </c>
      <c r="AV66" s="22" t="str">
        <f t="shared" si="8"/>
        <v>N</v>
      </c>
      <c r="AW66" s="23" t="str">
        <f t="shared" si="16"/>
        <v>N</v>
      </c>
    </row>
    <row r="67" spans="1:49" ht="15">
      <c r="A67" s="58">
        <f t="shared" si="0"/>
        <v>0</v>
      </c>
      <c r="B67" s="31"/>
      <c r="C67" s="24"/>
      <c r="D67" s="16"/>
      <c r="E67" s="24"/>
      <c r="F67" s="39"/>
      <c r="G67" s="32"/>
      <c r="H67" s="38"/>
      <c r="I67" s="32"/>
      <c r="J67" s="39"/>
      <c r="K67" s="32"/>
      <c r="L67" s="39"/>
      <c r="M67" s="32"/>
      <c r="N67" s="16"/>
      <c r="O67" s="42"/>
      <c r="P67" s="48"/>
      <c r="Q67" s="38"/>
      <c r="R67" s="48"/>
      <c r="S67" s="50"/>
      <c r="T67" s="38"/>
      <c r="U67" s="48"/>
      <c r="V67" s="50"/>
      <c r="W67" s="16"/>
      <c r="X67" s="38"/>
      <c r="Y67" s="32"/>
      <c r="Z67" s="50"/>
      <c r="AA67" s="17"/>
      <c r="AB67" s="24"/>
      <c r="AC67" s="50"/>
      <c r="AD67" s="17"/>
      <c r="AE67" s="24"/>
      <c r="AF67" s="50"/>
      <c r="AG67" s="50"/>
      <c r="AH67" s="50"/>
      <c r="AI67" s="53"/>
      <c r="AJ67" s="24"/>
      <c r="AK67" s="50"/>
      <c r="AL67" s="16"/>
      <c r="AM67" s="1"/>
      <c r="AN67" s="21" t="str">
        <f t="shared" si="17"/>
        <v>N/A</v>
      </c>
      <c r="AO67" s="18" t="str">
        <f t="shared" si="10"/>
        <v>N</v>
      </c>
      <c r="AP67" s="18" t="str">
        <f t="shared" si="11"/>
        <v>N</v>
      </c>
      <c r="AQ67" s="18" t="str">
        <f t="shared" si="12"/>
        <v>N</v>
      </c>
      <c r="AR67" s="18" t="str">
        <f t="shared" si="5"/>
        <v>N</v>
      </c>
      <c r="AS67" s="18" t="str">
        <f t="shared" si="13"/>
        <v>N</v>
      </c>
      <c r="AT67" s="18" t="str">
        <f t="shared" si="14"/>
        <v>N</v>
      </c>
      <c r="AU67" s="18" t="str">
        <f t="shared" si="15"/>
        <v>N</v>
      </c>
      <c r="AV67" s="22" t="str">
        <f t="shared" si="8"/>
        <v>N</v>
      </c>
      <c r="AW67" s="23" t="str">
        <f t="shared" si="16"/>
        <v>N</v>
      </c>
    </row>
    <row r="68" spans="1:49" ht="15">
      <c r="A68" s="58">
        <f t="shared" si="0"/>
        <v>0</v>
      </c>
      <c r="B68" s="31"/>
      <c r="C68" s="24"/>
      <c r="D68" s="16"/>
      <c r="E68" s="24"/>
      <c r="F68" s="39"/>
      <c r="G68" s="32"/>
      <c r="H68" s="38"/>
      <c r="I68" s="32"/>
      <c r="J68" s="39"/>
      <c r="K68" s="32"/>
      <c r="L68" s="39"/>
      <c r="M68" s="32"/>
      <c r="N68" s="16"/>
      <c r="O68" s="42"/>
      <c r="P68" s="48"/>
      <c r="Q68" s="38"/>
      <c r="R68" s="48"/>
      <c r="S68" s="50"/>
      <c r="T68" s="38"/>
      <c r="U68" s="48"/>
      <c r="V68" s="50"/>
      <c r="W68" s="16"/>
      <c r="X68" s="38"/>
      <c r="Y68" s="32"/>
      <c r="Z68" s="50"/>
      <c r="AA68" s="17"/>
      <c r="AB68" s="24"/>
      <c r="AC68" s="50"/>
      <c r="AD68" s="17"/>
      <c r="AE68" s="24"/>
      <c r="AF68" s="50"/>
      <c r="AG68" s="50"/>
      <c r="AH68" s="50"/>
      <c r="AI68" s="53"/>
      <c r="AJ68" s="24"/>
      <c r="AK68" s="50"/>
      <c r="AL68" s="16"/>
      <c r="AM68" s="1"/>
      <c r="AN68" s="21" t="str">
        <f t="shared" si="17"/>
        <v>N/A</v>
      </c>
      <c r="AO68" s="18" t="str">
        <f t="shared" si="10"/>
        <v>N</v>
      </c>
      <c r="AP68" s="18" t="str">
        <f t="shared" si="11"/>
        <v>N</v>
      </c>
      <c r="AQ68" s="18" t="str">
        <f t="shared" si="12"/>
        <v>N</v>
      </c>
      <c r="AR68" s="18" t="str">
        <f t="shared" si="5"/>
        <v>N</v>
      </c>
      <c r="AS68" s="18" t="str">
        <f t="shared" si="13"/>
        <v>N</v>
      </c>
      <c r="AT68" s="18" t="str">
        <f t="shared" si="14"/>
        <v>N</v>
      </c>
      <c r="AU68" s="18" t="str">
        <f t="shared" si="15"/>
        <v>N</v>
      </c>
      <c r="AV68" s="22" t="str">
        <f t="shared" si="8"/>
        <v>N</v>
      </c>
      <c r="AW68" s="23" t="str">
        <f t="shared" si="16"/>
        <v>N</v>
      </c>
    </row>
    <row r="69" spans="1:49" ht="15">
      <c r="A69" s="58">
        <f t="shared" si="0"/>
        <v>0</v>
      </c>
      <c r="B69" s="31"/>
      <c r="C69" s="24"/>
      <c r="D69" s="16"/>
      <c r="E69" s="24"/>
      <c r="F69" s="39"/>
      <c r="G69" s="32"/>
      <c r="H69" s="38"/>
      <c r="I69" s="32"/>
      <c r="J69" s="39"/>
      <c r="K69" s="32"/>
      <c r="L69" s="39"/>
      <c r="M69" s="32"/>
      <c r="N69" s="16"/>
      <c r="O69" s="42"/>
      <c r="P69" s="48"/>
      <c r="Q69" s="38"/>
      <c r="R69" s="48"/>
      <c r="S69" s="50"/>
      <c r="T69" s="38"/>
      <c r="U69" s="48"/>
      <c r="V69" s="50"/>
      <c r="W69" s="16"/>
      <c r="X69" s="38"/>
      <c r="Y69" s="32"/>
      <c r="Z69" s="50"/>
      <c r="AA69" s="17"/>
      <c r="AB69" s="24"/>
      <c r="AC69" s="50"/>
      <c r="AD69" s="17"/>
      <c r="AE69" s="24"/>
      <c r="AF69" s="50"/>
      <c r="AG69" s="50"/>
      <c r="AH69" s="50"/>
      <c r="AI69" s="53"/>
      <c r="AJ69" s="24"/>
      <c r="AK69" s="50"/>
      <c r="AL69" s="16"/>
      <c r="AM69" s="1"/>
      <c r="AN69" s="21" t="str">
        <f t="shared" si="17"/>
        <v>N/A</v>
      </c>
      <c r="AO69" s="18" t="str">
        <f t="shared" si="10"/>
        <v>N</v>
      </c>
      <c r="AP69" s="18" t="str">
        <f t="shared" si="11"/>
        <v>N</v>
      </c>
      <c r="AQ69" s="18" t="str">
        <f t="shared" si="12"/>
        <v>N</v>
      </c>
      <c r="AR69" s="18" t="str">
        <f t="shared" si="5"/>
        <v>N</v>
      </c>
      <c r="AS69" s="18" t="str">
        <f t="shared" si="13"/>
        <v>N</v>
      </c>
      <c r="AT69" s="18" t="str">
        <f t="shared" si="14"/>
        <v>N</v>
      </c>
      <c r="AU69" s="18" t="str">
        <f t="shared" si="15"/>
        <v>N</v>
      </c>
      <c r="AV69" s="22" t="str">
        <f t="shared" si="8"/>
        <v>N</v>
      </c>
      <c r="AW69" s="23" t="str">
        <f t="shared" si="16"/>
        <v>N</v>
      </c>
    </row>
    <row r="70" spans="1:49" ht="15">
      <c r="A70" s="58">
        <f t="shared" si="0"/>
        <v>0</v>
      </c>
      <c r="B70" s="31"/>
      <c r="C70" s="24"/>
      <c r="D70" s="16"/>
      <c r="E70" s="24"/>
      <c r="F70" s="39"/>
      <c r="G70" s="32"/>
      <c r="H70" s="38"/>
      <c r="I70" s="32"/>
      <c r="J70" s="39"/>
      <c r="K70" s="32"/>
      <c r="L70" s="39"/>
      <c r="M70" s="32"/>
      <c r="N70" s="16"/>
      <c r="O70" s="42"/>
      <c r="P70" s="48"/>
      <c r="Q70" s="38"/>
      <c r="R70" s="48"/>
      <c r="S70" s="50"/>
      <c r="T70" s="38"/>
      <c r="U70" s="48"/>
      <c r="V70" s="50"/>
      <c r="W70" s="16"/>
      <c r="X70" s="38"/>
      <c r="Y70" s="32"/>
      <c r="Z70" s="50"/>
      <c r="AA70" s="17"/>
      <c r="AB70" s="24"/>
      <c r="AC70" s="50"/>
      <c r="AD70" s="17"/>
      <c r="AE70" s="24"/>
      <c r="AF70" s="50"/>
      <c r="AG70" s="50"/>
      <c r="AH70" s="50"/>
      <c r="AI70" s="53"/>
      <c r="AJ70" s="24"/>
      <c r="AK70" s="50"/>
      <c r="AL70" s="16"/>
      <c r="AM70" s="1"/>
      <c r="AN70" s="21" t="str">
        <f t="shared" si="17"/>
        <v>N/A</v>
      </c>
      <c r="AO70" s="18" t="str">
        <f t="shared" si="10"/>
        <v>N</v>
      </c>
      <c r="AP70" s="18" t="str">
        <f t="shared" si="11"/>
        <v>N</v>
      </c>
      <c r="AQ70" s="18" t="str">
        <f t="shared" si="12"/>
        <v>N</v>
      </c>
      <c r="AR70" s="18" t="str">
        <f t="shared" si="5"/>
        <v>N</v>
      </c>
      <c r="AS70" s="18" t="str">
        <f t="shared" si="13"/>
        <v>N</v>
      </c>
      <c r="AT70" s="18" t="str">
        <f t="shared" si="14"/>
        <v>N</v>
      </c>
      <c r="AU70" s="18" t="str">
        <f t="shared" si="15"/>
        <v>N</v>
      </c>
      <c r="AV70" s="22" t="str">
        <f t="shared" si="8"/>
        <v>N</v>
      </c>
      <c r="AW70" s="23" t="str">
        <f t="shared" si="16"/>
        <v>N</v>
      </c>
    </row>
    <row r="71" spans="1:49" ht="15">
      <c r="A71" s="58">
        <f t="shared" si="0"/>
        <v>0</v>
      </c>
      <c r="B71" s="31"/>
      <c r="C71" s="24"/>
      <c r="D71" s="16"/>
      <c r="E71" s="24"/>
      <c r="F71" s="39"/>
      <c r="G71" s="32"/>
      <c r="H71" s="38"/>
      <c r="I71" s="32"/>
      <c r="J71" s="39"/>
      <c r="K71" s="32"/>
      <c r="L71" s="39"/>
      <c r="M71" s="32"/>
      <c r="N71" s="16"/>
      <c r="O71" s="42"/>
      <c r="P71" s="48"/>
      <c r="Q71" s="38"/>
      <c r="R71" s="48"/>
      <c r="S71" s="50"/>
      <c r="T71" s="38"/>
      <c r="U71" s="48"/>
      <c r="V71" s="50"/>
      <c r="W71" s="16"/>
      <c r="X71" s="38"/>
      <c r="Y71" s="32"/>
      <c r="Z71" s="50"/>
      <c r="AA71" s="17"/>
      <c r="AB71" s="24"/>
      <c r="AC71" s="50"/>
      <c r="AD71" s="17"/>
      <c r="AE71" s="24"/>
      <c r="AF71" s="50"/>
      <c r="AG71" s="50"/>
      <c r="AH71" s="50"/>
      <c r="AI71" s="53"/>
      <c r="AJ71" s="24"/>
      <c r="AK71" s="50"/>
      <c r="AL71" s="16"/>
      <c r="AM71" s="1"/>
      <c r="AN71" s="21" t="str">
        <f t="shared" ref="AN71:AN106" si="18">IF(AND(AND(AP71="OK",AQ71="OK",AR71="OK",AS71="OK"),AND(AT71="OK",AU71="OK",AV71="OK",AW71="OK")),"Finished",IF(AND(AND(AP71="N",AQ71="N",AR71="N",AS71="N"),AND(AT71="N",AU71="N",AV71="N",AW71="N")),"N/A","Unfinished"))</f>
        <v>N/A</v>
      </c>
      <c r="AO71" s="18" t="str">
        <f t="shared" si="10"/>
        <v>N</v>
      </c>
      <c r="AP71" s="18" t="str">
        <f t="shared" si="11"/>
        <v>N</v>
      </c>
      <c r="AQ71" s="18" t="str">
        <f t="shared" si="12"/>
        <v>N</v>
      </c>
      <c r="AR71" s="18" t="str">
        <f t="shared" si="5"/>
        <v>N</v>
      </c>
      <c r="AS71" s="18" t="str">
        <f t="shared" si="13"/>
        <v>N</v>
      </c>
      <c r="AT71" s="18" t="str">
        <f t="shared" si="14"/>
        <v>N</v>
      </c>
      <c r="AU71" s="18" t="str">
        <f t="shared" si="15"/>
        <v>N</v>
      </c>
      <c r="AV71" s="22" t="str">
        <f t="shared" si="8"/>
        <v>N</v>
      </c>
      <c r="AW71" s="23" t="str">
        <f t="shared" si="16"/>
        <v>N</v>
      </c>
    </row>
    <row r="72" spans="1:49" ht="15">
      <c r="A72" s="58">
        <f t="shared" ref="A72:A106" si="19">IF(B72&gt;0,(ROW(A72)-6),0)</f>
        <v>0</v>
      </c>
      <c r="B72" s="31"/>
      <c r="C72" s="24"/>
      <c r="D72" s="16"/>
      <c r="E72" s="24"/>
      <c r="F72" s="39"/>
      <c r="G72" s="32"/>
      <c r="H72" s="38"/>
      <c r="I72" s="32"/>
      <c r="J72" s="39"/>
      <c r="K72" s="32"/>
      <c r="L72" s="39"/>
      <c r="M72" s="32"/>
      <c r="N72" s="16"/>
      <c r="O72" s="42"/>
      <c r="P72" s="48"/>
      <c r="Q72" s="38"/>
      <c r="R72" s="48"/>
      <c r="S72" s="50"/>
      <c r="T72" s="38"/>
      <c r="U72" s="48"/>
      <c r="V72" s="50"/>
      <c r="W72" s="16"/>
      <c r="X72" s="38"/>
      <c r="Y72" s="32"/>
      <c r="Z72" s="50"/>
      <c r="AA72" s="17"/>
      <c r="AB72" s="24"/>
      <c r="AC72" s="50"/>
      <c r="AD72" s="17"/>
      <c r="AE72" s="24"/>
      <c r="AF72" s="50"/>
      <c r="AG72" s="50"/>
      <c r="AH72" s="50"/>
      <c r="AI72" s="53"/>
      <c r="AJ72" s="24"/>
      <c r="AK72" s="50"/>
      <c r="AL72" s="16"/>
      <c r="AM72" s="1"/>
      <c r="AN72" s="21" t="str">
        <f t="shared" si="18"/>
        <v>N/A</v>
      </c>
      <c r="AO72" s="18" t="str">
        <f t="shared" si="10"/>
        <v>N</v>
      </c>
      <c r="AP72" s="18" t="str">
        <f t="shared" si="11"/>
        <v>N</v>
      </c>
      <c r="AQ72" s="18" t="str">
        <f t="shared" si="12"/>
        <v>N</v>
      </c>
      <c r="AR72" s="18" t="str">
        <f t="shared" ref="AR72:AR106" si="20">IF(AND(OR(E72=1,SUM(F72:N72)&gt;=3),OR(AND(F72=1,(SUM(G72:N72)&gt;0)),AND(F72=0,(SUM(G72:N72)=0)))),"OK","N")</f>
        <v>N</v>
      </c>
      <c r="AS72" s="18" t="str">
        <f t="shared" si="13"/>
        <v>N</v>
      </c>
      <c r="AT72" s="18" t="str">
        <f t="shared" si="14"/>
        <v>N</v>
      </c>
      <c r="AU72" s="18" t="str">
        <f t="shared" si="15"/>
        <v>N</v>
      </c>
      <c r="AV72" s="22" t="str">
        <f t="shared" ref="AV72:AV106" si="21">IF(SUM(AE72:AI72)&gt;0,(IF(OR((AE72+ABS(AF72-AE72)+ABS(AG72-AF72)+ABS(AH72-AG72)+ABS(AI72-AH72)+AI72)=2,(AE72+ABS(AF72-AE72)+ABS(AG72-AF72)+ABS(AH72-AG72)+ABS(AI72-AH72)+AI72)=0),"OK","N")),"N")</f>
        <v>N</v>
      </c>
      <c r="AW72" s="23" t="str">
        <f t="shared" si="16"/>
        <v>N</v>
      </c>
    </row>
    <row r="73" spans="1:49" ht="15">
      <c r="A73" s="58">
        <f t="shared" si="19"/>
        <v>0</v>
      </c>
      <c r="B73" s="31"/>
      <c r="C73" s="24"/>
      <c r="D73" s="16"/>
      <c r="E73" s="24"/>
      <c r="F73" s="39"/>
      <c r="G73" s="32"/>
      <c r="H73" s="38"/>
      <c r="I73" s="32"/>
      <c r="J73" s="39"/>
      <c r="K73" s="32"/>
      <c r="L73" s="39"/>
      <c r="M73" s="32"/>
      <c r="N73" s="16"/>
      <c r="O73" s="42"/>
      <c r="P73" s="48"/>
      <c r="Q73" s="38"/>
      <c r="R73" s="48"/>
      <c r="S73" s="50"/>
      <c r="T73" s="38"/>
      <c r="U73" s="48"/>
      <c r="V73" s="50"/>
      <c r="W73" s="16"/>
      <c r="X73" s="38"/>
      <c r="Y73" s="32"/>
      <c r="Z73" s="50"/>
      <c r="AA73" s="17"/>
      <c r="AB73" s="24"/>
      <c r="AC73" s="50"/>
      <c r="AD73" s="17"/>
      <c r="AE73" s="24"/>
      <c r="AF73" s="50"/>
      <c r="AG73" s="50"/>
      <c r="AH73" s="50"/>
      <c r="AI73" s="53"/>
      <c r="AJ73" s="24"/>
      <c r="AK73" s="50"/>
      <c r="AL73" s="16"/>
      <c r="AM73" s="1"/>
      <c r="AN73" s="21" t="str">
        <f t="shared" si="18"/>
        <v>N/A</v>
      </c>
      <c r="AO73" s="18" t="str">
        <f t="shared" ref="AO73:AO106" si="22">IF(A73=0,"N",A73)</f>
        <v>N</v>
      </c>
      <c r="AP73" s="18" t="str">
        <f t="shared" ref="AP73:AP106" si="23">IF(ISBLANK(B73),"N","OK")</f>
        <v>N</v>
      </c>
      <c r="AQ73" s="18" t="str">
        <f t="shared" ref="AQ73:AQ106" si="24">IF((C73+D73)=0,"N","OK")</f>
        <v>N</v>
      </c>
      <c r="AR73" s="18" t="str">
        <f t="shared" si="20"/>
        <v>N</v>
      </c>
      <c r="AS73" s="18" t="str">
        <f t="shared" ref="AS73:AS106" si="25">IF(SUM(O73:W73)&gt;0,(IF(OR((O73+ABS(P73-O73)+ABS(Q73-P73)+ABS(R73-Q73)+ABS(S73-R73)+ABS(T73-S73)+ABS(U73-T73)+ABS(V73-U73)+ABS(W73-V73)+W73)=2,(O73+ABS(P73-O73)+ABS(Q73-P73)+ABS(R73-Q73)+ABS(S73-R73)+ABS(T73-S73)+ABS(U73-T73)+ABS(V73-U73)+ABS(W73-V73)+W73)=0),"OK","N")),"N")</f>
        <v>N</v>
      </c>
      <c r="AT73" s="18" t="str">
        <f t="shared" ref="AT73:AT106" si="26">IF(SUM(X73:AA73)&gt;0,"OK","N")</f>
        <v>N</v>
      </c>
      <c r="AU73" s="18" t="str">
        <f t="shared" ref="AU73:AU106" si="27">IF(SUM(AB73:AD73)&gt;0,"OK","N")</f>
        <v>N</v>
      </c>
      <c r="AV73" s="22" t="str">
        <f t="shared" si="21"/>
        <v>N</v>
      </c>
      <c r="AW73" s="23" t="str">
        <f t="shared" ref="AW73:AW106" si="28">IF(SUM(AJ73:AL73)&gt;0,"OK","N")</f>
        <v>N</v>
      </c>
    </row>
    <row r="74" spans="1:49" ht="15">
      <c r="A74" s="58">
        <f t="shared" si="19"/>
        <v>0</v>
      </c>
      <c r="B74" s="31"/>
      <c r="C74" s="24"/>
      <c r="D74" s="16"/>
      <c r="E74" s="24"/>
      <c r="F74" s="39"/>
      <c r="G74" s="32"/>
      <c r="H74" s="38"/>
      <c r="I74" s="32"/>
      <c r="J74" s="39"/>
      <c r="K74" s="32"/>
      <c r="L74" s="39"/>
      <c r="M74" s="32"/>
      <c r="N74" s="16"/>
      <c r="O74" s="42"/>
      <c r="P74" s="48"/>
      <c r="Q74" s="38"/>
      <c r="R74" s="48"/>
      <c r="S74" s="50"/>
      <c r="T74" s="38"/>
      <c r="U74" s="48"/>
      <c r="V74" s="50"/>
      <c r="W74" s="16"/>
      <c r="X74" s="38"/>
      <c r="Y74" s="32"/>
      <c r="Z74" s="50"/>
      <c r="AA74" s="17"/>
      <c r="AB74" s="24"/>
      <c r="AC74" s="50"/>
      <c r="AD74" s="17"/>
      <c r="AE74" s="24"/>
      <c r="AF74" s="50"/>
      <c r="AG74" s="50"/>
      <c r="AH74" s="50"/>
      <c r="AI74" s="53"/>
      <c r="AJ74" s="24"/>
      <c r="AK74" s="50"/>
      <c r="AL74" s="16"/>
      <c r="AM74" s="1"/>
      <c r="AN74" s="21" t="str">
        <f t="shared" si="18"/>
        <v>N/A</v>
      </c>
      <c r="AO74" s="18" t="str">
        <f t="shared" si="22"/>
        <v>N</v>
      </c>
      <c r="AP74" s="18" t="str">
        <f t="shared" si="23"/>
        <v>N</v>
      </c>
      <c r="AQ74" s="18" t="str">
        <f t="shared" si="24"/>
        <v>N</v>
      </c>
      <c r="AR74" s="18" t="str">
        <f t="shared" si="20"/>
        <v>N</v>
      </c>
      <c r="AS74" s="18" t="str">
        <f t="shared" si="25"/>
        <v>N</v>
      </c>
      <c r="AT74" s="18" t="str">
        <f t="shared" si="26"/>
        <v>N</v>
      </c>
      <c r="AU74" s="18" t="str">
        <f t="shared" si="27"/>
        <v>N</v>
      </c>
      <c r="AV74" s="22" t="str">
        <f t="shared" si="21"/>
        <v>N</v>
      </c>
      <c r="AW74" s="23" t="str">
        <f t="shared" si="28"/>
        <v>N</v>
      </c>
    </row>
    <row r="75" spans="1:49" ht="15">
      <c r="A75" s="58">
        <f t="shared" si="19"/>
        <v>0</v>
      </c>
      <c r="B75" s="31"/>
      <c r="C75" s="24"/>
      <c r="D75" s="16"/>
      <c r="E75" s="24"/>
      <c r="F75" s="39"/>
      <c r="G75" s="32"/>
      <c r="H75" s="38"/>
      <c r="I75" s="32"/>
      <c r="J75" s="39"/>
      <c r="K75" s="32"/>
      <c r="L75" s="39"/>
      <c r="M75" s="32"/>
      <c r="N75" s="16"/>
      <c r="O75" s="42"/>
      <c r="P75" s="48"/>
      <c r="Q75" s="38"/>
      <c r="R75" s="48"/>
      <c r="S75" s="50"/>
      <c r="T75" s="38"/>
      <c r="U75" s="48"/>
      <c r="V75" s="50"/>
      <c r="W75" s="16"/>
      <c r="X75" s="38"/>
      <c r="Y75" s="32"/>
      <c r="Z75" s="50"/>
      <c r="AA75" s="17"/>
      <c r="AB75" s="24"/>
      <c r="AC75" s="50"/>
      <c r="AD75" s="17"/>
      <c r="AE75" s="24"/>
      <c r="AF75" s="50"/>
      <c r="AG75" s="50"/>
      <c r="AH75" s="50"/>
      <c r="AI75" s="53"/>
      <c r="AJ75" s="24"/>
      <c r="AK75" s="50"/>
      <c r="AL75" s="16"/>
      <c r="AM75" s="1"/>
      <c r="AN75" s="21" t="str">
        <f t="shared" si="18"/>
        <v>N/A</v>
      </c>
      <c r="AO75" s="18" t="str">
        <f t="shared" si="22"/>
        <v>N</v>
      </c>
      <c r="AP75" s="18" t="str">
        <f t="shared" si="23"/>
        <v>N</v>
      </c>
      <c r="AQ75" s="18" t="str">
        <f t="shared" si="24"/>
        <v>N</v>
      </c>
      <c r="AR75" s="18" t="str">
        <f t="shared" si="20"/>
        <v>N</v>
      </c>
      <c r="AS75" s="18" t="str">
        <f t="shared" si="25"/>
        <v>N</v>
      </c>
      <c r="AT75" s="18" t="str">
        <f t="shared" si="26"/>
        <v>N</v>
      </c>
      <c r="AU75" s="18" t="str">
        <f t="shared" si="27"/>
        <v>N</v>
      </c>
      <c r="AV75" s="22" t="str">
        <f t="shared" si="21"/>
        <v>N</v>
      </c>
      <c r="AW75" s="23" t="str">
        <f t="shared" si="28"/>
        <v>N</v>
      </c>
    </row>
    <row r="76" spans="1:49" ht="15">
      <c r="A76" s="58">
        <f t="shared" si="19"/>
        <v>0</v>
      </c>
      <c r="B76" s="31"/>
      <c r="C76" s="24"/>
      <c r="D76" s="16"/>
      <c r="E76" s="24"/>
      <c r="F76" s="39"/>
      <c r="G76" s="32"/>
      <c r="H76" s="38"/>
      <c r="I76" s="32"/>
      <c r="J76" s="39"/>
      <c r="K76" s="32"/>
      <c r="L76" s="39"/>
      <c r="M76" s="32"/>
      <c r="N76" s="16"/>
      <c r="O76" s="42"/>
      <c r="P76" s="48"/>
      <c r="Q76" s="38"/>
      <c r="R76" s="48"/>
      <c r="S76" s="50"/>
      <c r="T76" s="38"/>
      <c r="U76" s="48"/>
      <c r="V76" s="50"/>
      <c r="W76" s="16"/>
      <c r="X76" s="38"/>
      <c r="Y76" s="32"/>
      <c r="Z76" s="50"/>
      <c r="AA76" s="17"/>
      <c r="AB76" s="24"/>
      <c r="AC76" s="50"/>
      <c r="AD76" s="17"/>
      <c r="AE76" s="24"/>
      <c r="AF76" s="50"/>
      <c r="AG76" s="50"/>
      <c r="AH76" s="50"/>
      <c r="AI76" s="53"/>
      <c r="AJ76" s="24"/>
      <c r="AK76" s="50"/>
      <c r="AL76" s="16"/>
      <c r="AM76" s="1"/>
      <c r="AN76" s="21" t="str">
        <f t="shared" si="18"/>
        <v>N/A</v>
      </c>
      <c r="AO76" s="18" t="str">
        <f t="shared" si="22"/>
        <v>N</v>
      </c>
      <c r="AP76" s="18" t="str">
        <f t="shared" si="23"/>
        <v>N</v>
      </c>
      <c r="AQ76" s="18" t="str">
        <f t="shared" si="24"/>
        <v>N</v>
      </c>
      <c r="AR76" s="18" t="str">
        <f t="shared" si="20"/>
        <v>N</v>
      </c>
      <c r="AS76" s="18" t="str">
        <f t="shared" si="25"/>
        <v>N</v>
      </c>
      <c r="AT76" s="18" t="str">
        <f t="shared" si="26"/>
        <v>N</v>
      </c>
      <c r="AU76" s="18" t="str">
        <f t="shared" si="27"/>
        <v>N</v>
      </c>
      <c r="AV76" s="22" t="str">
        <f t="shared" si="21"/>
        <v>N</v>
      </c>
      <c r="AW76" s="23" t="str">
        <f t="shared" si="28"/>
        <v>N</v>
      </c>
    </row>
    <row r="77" spans="1:49" ht="15">
      <c r="A77" s="58">
        <f t="shared" si="19"/>
        <v>0</v>
      </c>
      <c r="B77" s="31"/>
      <c r="C77" s="24"/>
      <c r="D77" s="16"/>
      <c r="E77" s="24"/>
      <c r="F77" s="39"/>
      <c r="G77" s="32"/>
      <c r="H77" s="38"/>
      <c r="I77" s="32"/>
      <c r="J77" s="39"/>
      <c r="K77" s="32"/>
      <c r="L77" s="39"/>
      <c r="M77" s="32"/>
      <c r="N77" s="16"/>
      <c r="O77" s="42"/>
      <c r="P77" s="48"/>
      <c r="Q77" s="38"/>
      <c r="R77" s="48"/>
      <c r="S77" s="50"/>
      <c r="T77" s="38"/>
      <c r="U77" s="48"/>
      <c r="V77" s="50"/>
      <c r="W77" s="16"/>
      <c r="X77" s="38"/>
      <c r="Y77" s="32"/>
      <c r="Z77" s="50"/>
      <c r="AA77" s="17"/>
      <c r="AB77" s="24"/>
      <c r="AC77" s="50"/>
      <c r="AD77" s="17"/>
      <c r="AE77" s="24"/>
      <c r="AF77" s="50"/>
      <c r="AG77" s="50"/>
      <c r="AH77" s="50"/>
      <c r="AI77" s="53"/>
      <c r="AJ77" s="24"/>
      <c r="AK77" s="50"/>
      <c r="AL77" s="16"/>
      <c r="AM77" s="1"/>
      <c r="AN77" s="21" t="str">
        <f t="shared" si="18"/>
        <v>N/A</v>
      </c>
      <c r="AO77" s="18" t="str">
        <f t="shared" si="22"/>
        <v>N</v>
      </c>
      <c r="AP77" s="18" t="str">
        <f t="shared" si="23"/>
        <v>N</v>
      </c>
      <c r="AQ77" s="18" t="str">
        <f t="shared" si="24"/>
        <v>N</v>
      </c>
      <c r="AR77" s="18" t="str">
        <f t="shared" si="20"/>
        <v>N</v>
      </c>
      <c r="AS77" s="18" t="str">
        <f t="shared" si="25"/>
        <v>N</v>
      </c>
      <c r="AT77" s="18" t="str">
        <f t="shared" si="26"/>
        <v>N</v>
      </c>
      <c r="AU77" s="18" t="str">
        <f t="shared" si="27"/>
        <v>N</v>
      </c>
      <c r="AV77" s="22" t="str">
        <f t="shared" si="21"/>
        <v>N</v>
      </c>
      <c r="AW77" s="23" t="str">
        <f t="shared" si="28"/>
        <v>N</v>
      </c>
    </row>
    <row r="78" spans="1:49" ht="15">
      <c r="A78" s="58">
        <f t="shared" si="19"/>
        <v>0</v>
      </c>
      <c r="B78" s="31"/>
      <c r="C78" s="24"/>
      <c r="D78" s="16"/>
      <c r="E78" s="24"/>
      <c r="F78" s="39"/>
      <c r="G78" s="32"/>
      <c r="H78" s="38"/>
      <c r="I78" s="32"/>
      <c r="J78" s="39"/>
      <c r="K78" s="32"/>
      <c r="L78" s="39"/>
      <c r="M78" s="32"/>
      <c r="N78" s="16"/>
      <c r="O78" s="42"/>
      <c r="P78" s="48"/>
      <c r="Q78" s="38"/>
      <c r="R78" s="48"/>
      <c r="S78" s="50"/>
      <c r="T78" s="38"/>
      <c r="U78" s="48"/>
      <c r="V78" s="50"/>
      <c r="W78" s="16"/>
      <c r="X78" s="38"/>
      <c r="Y78" s="32"/>
      <c r="Z78" s="50"/>
      <c r="AA78" s="17"/>
      <c r="AB78" s="24"/>
      <c r="AC78" s="50"/>
      <c r="AD78" s="17"/>
      <c r="AE78" s="24"/>
      <c r="AF78" s="50"/>
      <c r="AG78" s="50"/>
      <c r="AH78" s="50"/>
      <c r="AI78" s="53"/>
      <c r="AJ78" s="24"/>
      <c r="AK78" s="50"/>
      <c r="AL78" s="16"/>
      <c r="AM78" s="1"/>
      <c r="AN78" s="21" t="str">
        <f t="shared" si="18"/>
        <v>N/A</v>
      </c>
      <c r="AO78" s="18" t="str">
        <f t="shared" si="22"/>
        <v>N</v>
      </c>
      <c r="AP78" s="18" t="str">
        <f t="shared" si="23"/>
        <v>N</v>
      </c>
      <c r="AQ78" s="18" t="str">
        <f t="shared" si="24"/>
        <v>N</v>
      </c>
      <c r="AR78" s="18" t="str">
        <f t="shared" si="20"/>
        <v>N</v>
      </c>
      <c r="AS78" s="18" t="str">
        <f t="shared" si="25"/>
        <v>N</v>
      </c>
      <c r="AT78" s="18" t="str">
        <f t="shared" si="26"/>
        <v>N</v>
      </c>
      <c r="AU78" s="18" t="str">
        <f t="shared" si="27"/>
        <v>N</v>
      </c>
      <c r="AV78" s="22" t="str">
        <f t="shared" si="21"/>
        <v>N</v>
      </c>
      <c r="AW78" s="23" t="str">
        <f t="shared" si="28"/>
        <v>N</v>
      </c>
    </row>
    <row r="79" spans="1:49" ht="15">
      <c r="A79" s="58">
        <f t="shared" si="19"/>
        <v>0</v>
      </c>
      <c r="B79" s="31"/>
      <c r="C79" s="24"/>
      <c r="D79" s="16"/>
      <c r="E79" s="24"/>
      <c r="F79" s="39"/>
      <c r="G79" s="32"/>
      <c r="H79" s="38"/>
      <c r="I79" s="32"/>
      <c r="J79" s="39"/>
      <c r="K79" s="32"/>
      <c r="L79" s="39"/>
      <c r="M79" s="32"/>
      <c r="N79" s="16"/>
      <c r="O79" s="42"/>
      <c r="P79" s="48"/>
      <c r="Q79" s="38"/>
      <c r="R79" s="48"/>
      <c r="S79" s="50"/>
      <c r="T79" s="38"/>
      <c r="U79" s="48"/>
      <c r="V79" s="50"/>
      <c r="W79" s="16"/>
      <c r="X79" s="38"/>
      <c r="Y79" s="32"/>
      <c r="Z79" s="50"/>
      <c r="AA79" s="17"/>
      <c r="AB79" s="24"/>
      <c r="AC79" s="50"/>
      <c r="AD79" s="17"/>
      <c r="AE79" s="24"/>
      <c r="AF79" s="50"/>
      <c r="AG79" s="50"/>
      <c r="AH79" s="50"/>
      <c r="AI79" s="53"/>
      <c r="AJ79" s="24"/>
      <c r="AK79" s="50"/>
      <c r="AL79" s="16"/>
      <c r="AM79" s="1"/>
      <c r="AN79" s="21" t="str">
        <f t="shared" si="18"/>
        <v>N/A</v>
      </c>
      <c r="AO79" s="18" t="str">
        <f t="shared" si="22"/>
        <v>N</v>
      </c>
      <c r="AP79" s="18" t="str">
        <f t="shared" si="23"/>
        <v>N</v>
      </c>
      <c r="AQ79" s="18" t="str">
        <f t="shared" si="24"/>
        <v>N</v>
      </c>
      <c r="AR79" s="18" t="str">
        <f t="shared" si="20"/>
        <v>N</v>
      </c>
      <c r="AS79" s="18" t="str">
        <f t="shared" si="25"/>
        <v>N</v>
      </c>
      <c r="AT79" s="18" t="str">
        <f t="shared" si="26"/>
        <v>N</v>
      </c>
      <c r="AU79" s="18" t="str">
        <f t="shared" si="27"/>
        <v>N</v>
      </c>
      <c r="AV79" s="22" t="str">
        <f t="shared" si="21"/>
        <v>N</v>
      </c>
      <c r="AW79" s="23" t="str">
        <f t="shared" si="28"/>
        <v>N</v>
      </c>
    </row>
    <row r="80" spans="1:49" ht="15">
      <c r="A80" s="58">
        <f t="shared" si="19"/>
        <v>0</v>
      </c>
      <c r="B80" s="31"/>
      <c r="C80" s="24"/>
      <c r="D80" s="16"/>
      <c r="E80" s="24"/>
      <c r="F80" s="39"/>
      <c r="G80" s="32"/>
      <c r="H80" s="38"/>
      <c r="I80" s="32"/>
      <c r="J80" s="39"/>
      <c r="K80" s="32"/>
      <c r="L80" s="39"/>
      <c r="M80" s="32"/>
      <c r="N80" s="16"/>
      <c r="O80" s="42"/>
      <c r="P80" s="48"/>
      <c r="Q80" s="38"/>
      <c r="R80" s="48"/>
      <c r="S80" s="50"/>
      <c r="T80" s="38"/>
      <c r="U80" s="48"/>
      <c r="V80" s="50"/>
      <c r="W80" s="16"/>
      <c r="X80" s="38"/>
      <c r="Y80" s="32"/>
      <c r="Z80" s="50"/>
      <c r="AA80" s="17"/>
      <c r="AB80" s="24"/>
      <c r="AC80" s="50"/>
      <c r="AD80" s="17"/>
      <c r="AE80" s="24"/>
      <c r="AF80" s="50"/>
      <c r="AG80" s="50"/>
      <c r="AH80" s="50"/>
      <c r="AI80" s="53"/>
      <c r="AJ80" s="24"/>
      <c r="AK80" s="50"/>
      <c r="AL80" s="16"/>
      <c r="AM80" s="1"/>
      <c r="AN80" s="21" t="str">
        <f t="shared" si="18"/>
        <v>N/A</v>
      </c>
      <c r="AO80" s="18" t="str">
        <f t="shared" si="22"/>
        <v>N</v>
      </c>
      <c r="AP80" s="18" t="str">
        <f t="shared" si="23"/>
        <v>N</v>
      </c>
      <c r="AQ80" s="18" t="str">
        <f t="shared" si="24"/>
        <v>N</v>
      </c>
      <c r="AR80" s="18" t="str">
        <f t="shared" si="20"/>
        <v>N</v>
      </c>
      <c r="AS80" s="18" t="str">
        <f t="shared" si="25"/>
        <v>N</v>
      </c>
      <c r="AT80" s="18" t="str">
        <f t="shared" si="26"/>
        <v>N</v>
      </c>
      <c r="AU80" s="18" t="str">
        <f t="shared" si="27"/>
        <v>N</v>
      </c>
      <c r="AV80" s="22" t="str">
        <f t="shared" si="21"/>
        <v>N</v>
      </c>
      <c r="AW80" s="23" t="str">
        <f t="shared" si="28"/>
        <v>N</v>
      </c>
    </row>
    <row r="81" spans="1:49" ht="15">
      <c r="A81" s="58">
        <f t="shared" si="19"/>
        <v>0</v>
      </c>
      <c r="B81" s="31"/>
      <c r="C81" s="24"/>
      <c r="D81" s="16"/>
      <c r="E81" s="24"/>
      <c r="F81" s="39"/>
      <c r="G81" s="32"/>
      <c r="H81" s="38"/>
      <c r="I81" s="32"/>
      <c r="J81" s="39"/>
      <c r="K81" s="32"/>
      <c r="L81" s="39"/>
      <c r="M81" s="32"/>
      <c r="N81" s="16"/>
      <c r="O81" s="42"/>
      <c r="P81" s="48"/>
      <c r="Q81" s="38"/>
      <c r="R81" s="48"/>
      <c r="S81" s="50"/>
      <c r="T81" s="38"/>
      <c r="U81" s="48"/>
      <c r="V81" s="50"/>
      <c r="W81" s="16"/>
      <c r="X81" s="38"/>
      <c r="Y81" s="32"/>
      <c r="Z81" s="50"/>
      <c r="AA81" s="17"/>
      <c r="AB81" s="24"/>
      <c r="AC81" s="50"/>
      <c r="AD81" s="17"/>
      <c r="AE81" s="24"/>
      <c r="AF81" s="50"/>
      <c r="AG81" s="50"/>
      <c r="AH81" s="50"/>
      <c r="AI81" s="53"/>
      <c r="AJ81" s="24"/>
      <c r="AK81" s="50"/>
      <c r="AL81" s="16"/>
      <c r="AM81" s="1"/>
      <c r="AN81" s="21" t="str">
        <f t="shared" si="18"/>
        <v>N/A</v>
      </c>
      <c r="AO81" s="18" t="str">
        <f t="shared" si="22"/>
        <v>N</v>
      </c>
      <c r="AP81" s="18" t="str">
        <f t="shared" si="23"/>
        <v>N</v>
      </c>
      <c r="AQ81" s="18" t="str">
        <f t="shared" si="24"/>
        <v>N</v>
      </c>
      <c r="AR81" s="18" t="str">
        <f t="shared" si="20"/>
        <v>N</v>
      </c>
      <c r="AS81" s="18" t="str">
        <f t="shared" si="25"/>
        <v>N</v>
      </c>
      <c r="AT81" s="18" t="str">
        <f t="shared" si="26"/>
        <v>N</v>
      </c>
      <c r="AU81" s="18" t="str">
        <f t="shared" si="27"/>
        <v>N</v>
      </c>
      <c r="AV81" s="22" t="str">
        <f t="shared" si="21"/>
        <v>N</v>
      </c>
      <c r="AW81" s="23" t="str">
        <f t="shared" si="28"/>
        <v>N</v>
      </c>
    </row>
    <row r="82" spans="1:49" ht="15">
      <c r="A82" s="58">
        <f t="shared" si="19"/>
        <v>0</v>
      </c>
      <c r="B82" s="31"/>
      <c r="C82" s="24"/>
      <c r="D82" s="16"/>
      <c r="E82" s="24"/>
      <c r="F82" s="39"/>
      <c r="G82" s="32"/>
      <c r="H82" s="38"/>
      <c r="I82" s="32"/>
      <c r="J82" s="39"/>
      <c r="K82" s="32"/>
      <c r="L82" s="39"/>
      <c r="M82" s="32"/>
      <c r="N82" s="16"/>
      <c r="O82" s="42"/>
      <c r="P82" s="48"/>
      <c r="Q82" s="38"/>
      <c r="R82" s="48"/>
      <c r="S82" s="50"/>
      <c r="T82" s="38"/>
      <c r="U82" s="48"/>
      <c r="V82" s="50"/>
      <c r="W82" s="16"/>
      <c r="X82" s="38"/>
      <c r="Y82" s="32"/>
      <c r="Z82" s="50"/>
      <c r="AA82" s="17"/>
      <c r="AB82" s="24"/>
      <c r="AC82" s="50"/>
      <c r="AD82" s="17"/>
      <c r="AE82" s="24"/>
      <c r="AF82" s="50"/>
      <c r="AG82" s="50"/>
      <c r="AH82" s="50"/>
      <c r="AI82" s="53"/>
      <c r="AJ82" s="24"/>
      <c r="AK82" s="50"/>
      <c r="AL82" s="16"/>
      <c r="AM82" s="1"/>
      <c r="AN82" s="21" t="str">
        <f t="shared" si="18"/>
        <v>N/A</v>
      </c>
      <c r="AO82" s="18" t="str">
        <f t="shared" si="22"/>
        <v>N</v>
      </c>
      <c r="AP82" s="18" t="str">
        <f t="shared" si="23"/>
        <v>N</v>
      </c>
      <c r="AQ82" s="18" t="str">
        <f t="shared" si="24"/>
        <v>N</v>
      </c>
      <c r="AR82" s="18" t="str">
        <f t="shared" si="20"/>
        <v>N</v>
      </c>
      <c r="AS82" s="18" t="str">
        <f t="shared" si="25"/>
        <v>N</v>
      </c>
      <c r="AT82" s="18" t="str">
        <f t="shared" si="26"/>
        <v>N</v>
      </c>
      <c r="AU82" s="18" t="str">
        <f t="shared" si="27"/>
        <v>N</v>
      </c>
      <c r="AV82" s="22" t="str">
        <f t="shared" si="21"/>
        <v>N</v>
      </c>
      <c r="AW82" s="23" t="str">
        <f t="shared" si="28"/>
        <v>N</v>
      </c>
    </row>
    <row r="83" spans="1:49" ht="15">
      <c r="A83" s="58">
        <f t="shared" si="19"/>
        <v>0</v>
      </c>
      <c r="B83" s="31"/>
      <c r="C83" s="24"/>
      <c r="D83" s="16"/>
      <c r="E83" s="24"/>
      <c r="F83" s="39"/>
      <c r="G83" s="32"/>
      <c r="H83" s="38"/>
      <c r="I83" s="32"/>
      <c r="J83" s="39"/>
      <c r="K83" s="32"/>
      <c r="L83" s="39"/>
      <c r="M83" s="32"/>
      <c r="N83" s="16"/>
      <c r="O83" s="42"/>
      <c r="P83" s="48"/>
      <c r="Q83" s="38"/>
      <c r="R83" s="48"/>
      <c r="S83" s="50"/>
      <c r="T83" s="38"/>
      <c r="U83" s="48"/>
      <c r="V83" s="50"/>
      <c r="W83" s="16"/>
      <c r="X83" s="38"/>
      <c r="Y83" s="32"/>
      <c r="Z83" s="50"/>
      <c r="AA83" s="17"/>
      <c r="AB83" s="24"/>
      <c r="AC83" s="50"/>
      <c r="AD83" s="17"/>
      <c r="AE83" s="24"/>
      <c r="AF83" s="50"/>
      <c r="AG83" s="50"/>
      <c r="AH83" s="50"/>
      <c r="AI83" s="53"/>
      <c r="AJ83" s="24"/>
      <c r="AK83" s="50"/>
      <c r="AL83" s="16"/>
      <c r="AM83" s="1"/>
      <c r="AN83" s="21" t="str">
        <f t="shared" si="18"/>
        <v>N/A</v>
      </c>
      <c r="AO83" s="18" t="str">
        <f t="shared" si="22"/>
        <v>N</v>
      </c>
      <c r="AP83" s="18" t="str">
        <f t="shared" si="23"/>
        <v>N</v>
      </c>
      <c r="AQ83" s="18" t="str">
        <f t="shared" si="24"/>
        <v>N</v>
      </c>
      <c r="AR83" s="18" t="str">
        <f t="shared" si="20"/>
        <v>N</v>
      </c>
      <c r="AS83" s="18" t="str">
        <f t="shared" si="25"/>
        <v>N</v>
      </c>
      <c r="AT83" s="18" t="str">
        <f t="shared" si="26"/>
        <v>N</v>
      </c>
      <c r="AU83" s="18" t="str">
        <f t="shared" si="27"/>
        <v>N</v>
      </c>
      <c r="AV83" s="22" t="str">
        <f t="shared" si="21"/>
        <v>N</v>
      </c>
      <c r="AW83" s="23" t="str">
        <f t="shared" si="28"/>
        <v>N</v>
      </c>
    </row>
    <row r="84" spans="1:49" ht="15">
      <c r="A84" s="58">
        <f t="shared" si="19"/>
        <v>0</v>
      </c>
      <c r="B84" s="31"/>
      <c r="C84" s="24"/>
      <c r="D84" s="16"/>
      <c r="E84" s="24"/>
      <c r="F84" s="39"/>
      <c r="G84" s="32"/>
      <c r="H84" s="38"/>
      <c r="I84" s="32"/>
      <c r="J84" s="39"/>
      <c r="K84" s="32"/>
      <c r="L84" s="39"/>
      <c r="M84" s="32"/>
      <c r="N84" s="16"/>
      <c r="O84" s="42"/>
      <c r="P84" s="48"/>
      <c r="Q84" s="38"/>
      <c r="R84" s="48"/>
      <c r="S84" s="50"/>
      <c r="T84" s="38"/>
      <c r="U84" s="48"/>
      <c r="V84" s="50"/>
      <c r="W84" s="16"/>
      <c r="X84" s="38"/>
      <c r="Y84" s="32"/>
      <c r="Z84" s="50"/>
      <c r="AA84" s="17"/>
      <c r="AB84" s="24"/>
      <c r="AC84" s="50"/>
      <c r="AD84" s="17"/>
      <c r="AE84" s="24"/>
      <c r="AF84" s="50"/>
      <c r="AG84" s="50"/>
      <c r="AH84" s="50"/>
      <c r="AI84" s="53"/>
      <c r="AJ84" s="24"/>
      <c r="AK84" s="50"/>
      <c r="AL84" s="16"/>
      <c r="AM84" s="1"/>
      <c r="AN84" s="21" t="str">
        <f t="shared" si="18"/>
        <v>N/A</v>
      </c>
      <c r="AO84" s="18" t="str">
        <f t="shared" si="22"/>
        <v>N</v>
      </c>
      <c r="AP84" s="18" t="str">
        <f t="shared" si="23"/>
        <v>N</v>
      </c>
      <c r="AQ84" s="18" t="str">
        <f t="shared" si="24"/>
        <v>N</v>
      </c>
      <c r="AR84" s="18" t="str">
        <f t="shared" si="20"/>
        <v>N</v>
      </c>
      <c r="AS84" s="18" t="str">
        <f t="shared" si="25"/>
        <v>N</v>
      </c>
      <c r="AT84" s="18" t="str">
        <f t="shared" si="26"/>
        <v>N</v>
      </c>
      <c r="AU84" s="18" t="str">
        <f t="shared" si="27"/>
        <v>N</v>
      </c>
      <c r="AV84" s="22" t="str">
        <f t="shared" si="21"/>
        <v>N</v>
      </c>
      <c r="AW84" s="23" t="str">
        <f t="shared" si="28"/>
        <v>N</v>
      </c>
    </row>
    <row r="85" spans="1:49" ht="15">
      <c r="A85" s="58">
        <f t="shared" si="19"/>
        <v>0</v>
      </c>
      <c r="B85" s="31"/>
      <c r="C85" s="24"/>
      <c r="D85" s="16"/>
      <c r="E85" s="24"/>
      <c r="F85" s="39"/>
      <c r="G85" s="32"/>
      <c r="H85" s="38"/>
      <c r="I85" s="32"/>
      <c r="J85" s="39"/>
      <c r="K85" s="32"/>
      <c r="L85" s="39"/>
      <c r="M85" s="32"/>
      <c r="N85" s="16"/>
      <c r="O85" s="42"/>
      <c r="P85" s="48"/>
      <c r="Q85" s="38"/>
      <c r="R85" s="48"/>
      <c r="S85" s="50"/>
      <c r="T85" s="38"/>
      <c r="U85" s="48"/>
      <c r="V85" s="50"/>
      <c r="W85" s="16"/>
      <c r="X85" s="38"/>
      <c r="Y85" s="32"/>
      <c r="Z85" s="50"/>
      <c r="AA85" s="17"/>
      <c r="AB85" s="24"/>
      <c r="AC85" s="50"/>
      <c r="AD85" s="17"/>
      <c r="AE85" s="24"/>
      <c r="AF85" s="50"/>
      <c r="AG85" s="50"/>
      <c r="AH85" s="50"/>
      <c r="AI85" s="53"/>
      <c r="AJ85" s="24"/>
      <c r="AK85" s="50"/>
      <c r="AL85" s="16"/>
      <c r="AM85" s="1"/>
      <c r="AN85" s="21" t="str">
        <f t="shared" si="18"/>
        <v>N/A</v>
      </c>
      <c r="AO85" s="18" t="str">
        <f t="shared" si="22"/>
        <v>N</v>
      </c>
      <c r="AP85" s="18" t="str">
        <f t="shared" si="23"/>
        <v>N</v>
      </c>
      <c r="AQ85" s="18" t="str">
        <f t="shared" si="24"/>
        <v>N</v>
      </c>
      <c r="AR85" s="18" t="str">
        <f t="shared" si="20"/>
        <v>N</v>
      </c>
      <c r="AS85" s="18" t="str">
        <f t="shared" si="25"/>
        <v>N</v>
      </c>
      <c r="AT85" s="18" t="str">
        <f t="shared" si="26"/>
        <v>N</v>
      </c>
      <c r="AU85" s="18" t="str">
        <f t="shared" si="27"/>
        <v>N</v>
      </c>
      <c r="AV85" s="22" t="str">
        <f t="shared" si="21"/>
        <v>N</v>
      </c>
      <c r="AW85" s="23" t="str">
        <f t="shared" si="28"/>
        <v>N</v>
      </c>
    </row>
    <row r="86" spans="1:49" ht="15">
      <c r="A86" s="58">
        <f t="shared" si="19"/>
        <v>0</v>
      </c>
      <c r="B86" s="31"/>
      <c r="C86" s="24"/>
      <c r="D86" s="16"/>
      <c r="E86" s="24"/>
      <c r="F86" s="39"/>
      <c r="G86" s="32"/>
      <c r="H86" s="38"/>
      <c r="I86" s="32"/>
      <c r="J86" s="39"/>
      <c r="K86" s="32"/>
      <c r="L86" s="39"/>
      <c r="M86" s="32"/>
      <c r="N86" s="16"/>
      <c r="O86" s="42"/>
      <c r="P86" s="48"/>
      <c r="Q86" s="38"/>
      <c r="R86" s="48"/>
      <c r="S86" s="50"/>
      <c r="T86" s="38"/>
      <c r="U86" s="48"/>
      <c r="V86" s="50"/>
      <c r="W86" s="16"/>
      <c r="X86" s="38"/>
      <c r="Y86" s="32"/>
      <c r="Z86" s="50"/>
      <c r="AA86" s="17"/>
      <c r="AB86" s="24"/>
      <c r="AC86" s="50"/>
      <c r="AD86" s="17"/>
      <c r="AE86" s="24"/>
      <c r="AF86" s="50"/>
      <c r="AG86" s="50"/>
      <c r="AH86" s="50"/>
      <c r="AI86" s="53"/>
      <c r="AJ86" s="24"/>
      <c r="AK86" s="50"/>
      <c r="AL86" s="16"/>
      <c r="AM86" s="1"/>
      <c r="AN86" s="21" t="str">
        <f t="shared" si="18"/>
        <v>N/A</v>
      </c>
      <c r="AO86" s="18" t="str">
        <f t="shared" si="22"/>
        <v>N</v>
      </c>
      <c r="AP86" s="18" t="str">
        <f t="shared" si="23"/>
        <v>N</v>
      </c>
      <c r="AQ86" s="18" t="str">
        <f t="shared" si="24"/>
        <v>N</v>
      </c>
      <c r="AR86" s="18" t="str">
        <f t="shared" si="20"/>
        <v>N</v>
      </c>
      <c r="AS86" s="18" t="str">
        <f t="shared" si="25"/>
        <v>N</v>
      </c>
      <c r="AT86" s="18" t="str">
        <f t="shared" si="26"/>
        <v>N</v>
      </c>
      <c r="AU86" s="18" t="str">
        <f t="shared" si="27"/>
        <v>N</v>
      </c>
      <c r="AV86" s="22" t="str">
        <f t="shared" si="21"/>
        <v>N</v>
      </c>
      <c r="AW86" s="23" t="str">
        <f t="shared" si="28"/>
        <v>N</v>
      </c>
    </row>
    <row r="87" spans="1:49" ht="15">
      <c r="A87" s="58">
        <f t="shared" si="19"/>
        <v>0</v>
      </c>
      <c r="B87" s="31"/>
      <c r="C87" s="24"/>
      <c r="D87" s="16"/>
      <c r="E87" s="24"/>
      <c r="F87" s="39"/>
      <c r="G87" s="32"/>
      <c r="H87" s="38"/>
      <c r="I87" s="32"/>
      <c r="J87" s="39"/>
      <c r="K87" s="32"/>
      <c r="L87" s="39"/>
      <c r="M87" s="32"/>
      <c r="N87" s="16"/>
      <c r="O87" s="42"/>
      <c r="P87" s="48"/>
      <c r="Q87" s="38"/>
      <c r="R87" s="48"/>
      <c r="S87" s="50"/>
      <c r="T87" s="38"/>
      <c r="U87" s="48"/>
      <c r="V87" s="50"/>
      <c r="W87" s="16"/>
      <c r="X87" s="38"/>
      <c r="Y87" s="32"/>
      <c r="Z87" s="50"/>
      <c r="AA87" s="17"/>
      <c r="AB87" s="24"/>
      <c r="AC87" s="50"/>
      <c r="AD87" s="17"/>
      <c r="AE87" s="24"/>
      <c r="AF87" s="50"/>
      <c r="AG87" s="50"/>
      <c r="AH87" s="50"/>
      <c r="AI87" s="53"/>
      <c r="AJ87" s="24"/>
      <c r="AK87" s="50"/>
      <c r="AL87" s="16"/>
      <c r="AM87" s="1"/>
      <c r="AN87" s="21" t="str">
        <f t="shared" si="18"/>
        <v>N/A</v>
      </c>
      <c r="AO87" s="18" t="str">
        <f t="shared" si="22"/>
        <v>N</v>
      </c>
      <c r="AP87" s="18" t="str">
        <f t="shared" si="23"/>
        <v>N</v>
      </c>
      <c r="AQ87" s="18" t="str">
        <f t="shared" si="24"/>
        <v>N</v>
      </c>
      <c r="AR87" s="18" t="str">
        <f t="shared" si="20"/>
        <v>N</v>
      </c>
      <c r="AS87" s="18" t="str">
        <f t="shared" si="25"/>
        <v>N</v>
      </c>
      <c r="AT87" s="18" t="str">
        <f t="shared" si="26"/>
        <v>N</v>
      </c>
      <c r="AU87" s="18" t="str">
        <f t="shared" si="27"/>
        <v>N</v>
      </c>
      <c r="AV87" s="22" t="str">
        <f t="shared" si="21"/>
        <v>N</v>
      </c>
      <c r="AW87" s="23" t="str">
        <f t="shared" si="28"/>
        <v>N</v>
      </c>
    </row>
    <row r="88" spans="1:49" ht="15">
      <c r="A88" s="58">
        <f t="shared" si="19"/>
        <v>0</v>
      </c>
      <c r="B88" s="31"/>
      <c r="C88" s="24"/>
      <c r="D88" s="16"/>
      <c r="E88" s="24"/>
      <c r="F88" s="39"/>
      <c r="G88" s="32"/>
      <c r="H88" s="38"/>
      <c r="I88" s="32"/>
      <c r="J88" s="39"/>
      <c r="K88" s="32"/>
      <c r="L88" s="39"/>
      <c r="M88" s="32"/>
      <c r="N88" s="16"/>
      <c r="O88" s="42"/>
      <c r="P88" s="48"/>
      <c r="Q88" s="38"/>
      <c r="R88" s="48"/>
      <c r="S88" s="50"/>
      <c r="T88" s="38"/>
      <c r="U88" s="48"/>
      <c r="V88" s="50"/>
      <c r="W88" s="16"/>
      <c r="X88" s="38"/>
      <c r="Y88" s="32"/>
      <c r="Z88" s="50"/>
      <c r="AA88" s="17"/>
      <c r="AB88" s="24"/>
      <c r="AC88" s="50"/>
      <c r="AD88" s="17"/>
      <c r="AE88" s="24"/>
      <c r="AF88" s="50"/>
      <c r="AG88" s="50"/>
      <c r="AH88" s="50"/>
      <c r="AI88" s="53"/>
      <c r="AJ88" s="24"/>
      <c r="AK88" s="50"/>
      <c r="AL88" s="16"/>
      <c r="AM88" s="1"/>
      <c r="AN88" s="21" t="str">
        <f t="shared" si="18"/>
        <v>N/A</v>
      </c>
      <c r="AO88" s="18" t="str">
        <f t="shared" si="22"/>
        <v>N</v>
      </c>
      <c r="AP88" s="18" t="str">
        <f t="shared" si="23"/>
        <v>N</v>
      </c>
      <c r="AQ88" s="18" t="str">
        <f t="shared" si="24"/>
        <v>N</v>
      </c>
      <c r="AR88" s="18" t="str">
        <f t="shared" si="20"/>
        <v>N</v>
      </c>
      <c r="AS88" s="18" t="str">
        <f t="shared" si="25"/>
        <v>N</v>
      </c>
      <c r="AT88" s="18" t="str">
        <f t="shared" si="26"/>
        <v>N</v>
      </c>
      <c r="AU88" s="18" t="str">
        <f t="shared" si="27"/>
        <v>N</v>
      </c>
      <c r="AV88" s="22" t="str">
        <f t="shared" si="21"/>
        <v>N</v>
      </c>
      <c r="AW88" s="23" t="str">
        <f t="shared" si="28"/>
        <v>N</v>
      </c>
    </row>
    <row r="89" spans="1:49" ht="15">
      <c r="A89" s="58">
        <f t="shared" si="19"/>
        <v>0</v>
      </c>
      <c r="B89" s="31"/>
      <c r="C89" s="24"/>
      <c r="D89" s="16"/>
      <c r="E89" s="24"/>
      <c r="F89" s="39"/>
      <c r="G89" s="32"/>
      <c r="H89" s="38"/>
      <c r="I89" s="32"/>
      <c r="J89" s="39"/>
      <c r="K89" s="32"/>
      <c r="L89" s="39"/>
      <c r="M89" s="32"/>
      <c r="N89" s="16"/>
      <c r="O89" s="42"/>
      <c r="P89" s="48"/>
      <c r="Q89" s="38"/>
      <c r="R89" s="48"/>
      <c r="S89" s="50"/>
      <c r="T89" s="38"/>
      <c r="U89" s="48"/>
      <c r="V89" s="50"/>
      <c r="W89" s="16"/>
      <c r="X89" s="38"/>
      <c r="Y89" s="32"/>
      <c r="Z89" s="50"/>
      <c r="AA89" s="17"/>
      <c r="AB89" s="24"/>
      <c r="AC89" s="50"/>
      <c r="AD89" s="17"/>
      <c r="AE89" s="24"/>
      <c r="AF89" s="50"/>
      <c r="AG89" s="50"/>
      <c r="AH89" s="50"/>
      <c r="AI89" s="53"/>
      <c r="AJ89" s="24"/>
      <c r="AK89" s="50"/>
      <c r="AL89" s="16"/>
      <c r="AM89" s="1"/>
      <c r="AN89" s="21" t="str">
        <f t="shared" si="18"/>
        <v>N/A</v>
      </c>
      <c r="AO89" s="18" t="str">
        <f t="shared" si="22"/>
        <v>N</v>
      </c>
      <c r="AP89" s="18" t="str">
        <f t="shared" si="23"/>
        <v>N</v>
      </c>
      <c r="AQ89" s="18" t="str">
        <f t="shared" si="24"/>
        <v>N</v>
      </c>
      <c r="AR89" s="18" t="str">
        <f t="shared" si="20"/>
        <v>N</v>
      </c>
      <c r="AS89" s="18" t="str">
        <f t="shared" si="25"/>
        <v>N</v>
      </c>
      <c r="AT89" s="18" t="str">
        <f t="shared" si="26"/>
        <v>N</v>
      </c>
      <c r="AU89" s="18" t="str">
        <f t="shared" si="27"/>
        <v>N</v>
      </c>
      <c r="AV89" s="22" t="str">
        <f t="shared" si="21"/>
        <v>N</v>
      </c>
      <c r="AW89" s="23" t="str">
        <f t="shared" si="28"/>
        <v>N</v>
      </c>
    </row>
    <row r="90" spans="1:49" ht="15">
      <c r="A90" s="58">
        <f t="shared" si="19"/>
        <v>0</v>
      </c>
      <c r="B90" s="31"/>
      <c r="C90" s="24"/>
      <c r="D90" s="16"/>
      <c r="E90" s="24"/>
      <c r="F90" s="39"/>
      <c r="G90" s="32"/>
      <c r="H90" s="38"/>
      <c r="I90" s="32"/>
      <c r="J90" s="39"/>
      <c r="K90" s="32"/>
      <c r="L90" s="39"/>
      <c r="M90" s="32"/>
      <c r="N90" s="16"/>
      <c r="O90" s="42"/>
      <c r="P90" s="48"/>
      <c r="Q90" s="38"/>
      <c r="R90" s="48"/>
      <c r="S90" s="50"/>
      <c r="T90" s="38"/>
      <c r="U90" s="48"/>
      <c r="V90" s="50"/>
      <c r="W90" s="16"/>
      <c r="X90" s="38"/>
      <c r="Y90" s="32"/>
      <c r="Z90" s="50"/>
      <c r="AA90" s="17"/>
      <c r="AB90" s="24"/>
      <c r="AC90" s="50"/>
      <c r="AD90" s="17"/>
      <c r="AE90" s="24"/>
      <c r="AF90" s="50"/>
      <c r="AG90" s="50"/>
      <c r="AH90" s="50"/>
      <c r="AI90" s="53"/>
      <c r="AJ90" s="24"/>
      <c r="AK90" s="50"/>
      <c r="AL90" s="16"/>
      <c r="AM90" s="1"/>
      <c r="AN90" s="21" t="str">
        <f t="shared" si="18"/>
        <v>N/A</v>
      </c>
      <c r="AO90" s="18" t="str">
        <f t="shared" si="22"/>
        <v>N</v>
      </c>
      <c r="AP90" s="18" t="str">
        <f t="shared" si="23"/>
        <v>N</v>
      </c>
      <c r="AQ90" s="18" t="str">
        <f t="shared" si="24"/>
        <v>N</v>
      </c>
      <c r="AR90" s="18" t="str">
        <f t="shared" si="20"/>
        <v>N</v>
      </c>
      <c r="AS90" s="18" t="str">
        <f t="shared" si="25"/>
        <v>N</v>
      </c>
      <c r="AT90" s="18" t="str">
        <f t="shared" si="26"/>
        <v>N</v>
      </c>
      <c r="AU90" s="18" t="str">
        <f t="shared" si="27"/>
        <v>N</v>
      </c>
      <c r="AV90" s="22" t="str">
        <f t="shared" si="21"/>
        <v>N</v>
      </c>
      <c r="AW90" s="23" t="str">
        <f t="shared" si="28"/>
        <v>N</v>
      </c>
    </row>
    <row r="91" spans="1:49" ht="15">
      <c r="A91" s="58">
        <f t="shared" si="19"/>
        <v>0</v>
      </c>
      <c r="B91" s="31"/>
      <c r="C91" s="24"/>
      <c r="D91" s="16"/>
      <c r="E91" s="24"/>
      <c r="F91" s="39"/>
      <c r="G91" s="32"/>
      <c r="H91" s="38"/>
      <c r="I91" s="32"/>
      <c r="J91" s="39"/>
      <c r="K91" s="32"/>
      <c r="L91" s="39"/>
      <c r="M91" s="32"/>
      <c r="N91" s="16"/>
      <c r="O91" s="42"/>
      <c r="P91" s="48"/>
      <c r="Q91" s="38"/>
      <c r="R91" s="48"/>
      <c r="S91" s="50"/>
      <c r="T91" s="38"/>
      <c r="U91" s="48"/>
      <c r="V91" s="50"/>
      <c r="W91" s="16"/>
      <c r="X91" s="38"/>
      <c r="Y91" s="32"/>
      <c r="Z91" s="50"/>
      <c r="AA91" s="17"/>
      <c r="AB91" s="24"/>
      <c r="AC91" s="50"/>
      <c r="AD91" s="17"/>
      <c r="AE91" s="24"/>
      <c r="AF91" s="50"/>
      <c r="AG91" s="50"/>
      <c r="AH91" s="50"/>
      <c r="AI91" s="53"/>
      <c r="AJ91" s="24"/>
      <c r="AK91" s="50"/>
      <c r="AL91" s="16"/>
      <c r="AM91" s="1"/>
      <c r="AN91" s="21" t="str">
        <f t="shared" si="18"/>
        <v>N/A</v>
      </c>
      <c r="AO91" s="18" t="str">
        <f t="shared" si="22"/>
        <v>N</v>
      </c>
      <c r="AP91" s="18" t="str">
        <f t="shared" si="23"/>
        <v>N</v>
      </c>
      <c r="AQ91" s="18" t="str">
        <f t="shared" si="24"/>
        <v>N</v>
      </c>
      <c r="AR91" s="18" t="str">
        <f t="shared" si="20"/>
        <v>N</v>
      </c>
      <c r="AS91" s="18" t="str">
        <f t="shared" si="25"/>
        <v>N</v>
      </c>
      <c r="AT91" s="18" t="str">
        <f t="shared" si="26"/>
        <v>N</v>
      </c>
      <c r="AU91" s="18" t="str">
        <f t="shared" si="27"/>
        <v>N</v>
      </c>
      <c r="AV91" s="22" t="str">
        <f t="shared" si="21"/>
        <v>N</v>
      </c>
      <c r="AW91" s="23" t="str">
        <f t="shared" si="28"/>
        <v>N</v>
      </c>
    </row>
    <row r="92" spans="1:49" ht="15">
      <c r="A92" s="58">
        <f t="shared" si="19"/>
        <v>0</v>
      </c>
      <c r="B92" s="31"/>
      <c r="C92" s="24"/>
      <c r="D92" s="16"/>
      <c r="E92" s="24"/>
      <c r="F92" s="39"/>
      <c r="G92" s="32"/>
      <c r="H92" s="38"/>
      <c r="I92" s="32"/>
      <c r="J92" s="39"/>
      <c r="K92" s="32"/>
      <c r="L92" s="39"/>
      <c r="M92" s="32"/>
      <c r="N92" s="16"/>
      <c r="O92" s="42"/>
      <c r="P92" s="48"/>
      <c r="Q92" s="38"/>
      <c r="R92" s="48"/>
      <c r="S92" s="50"/>
      <c r="T92" s="38"/>
      <c r="U92" s="48"/>
      <c r="V92" s="50"/>
      <c r="W92" s="16"/>
      <c r="X92" s="38"/>
      <c r="Y92" s="32"/>
      <c r="Z92" s="50"/>
      <c r="AA92" s="17"/>
      <c r="AB92" s="24"/>
      <c r="AC92" s="50"/>
      <c r="AD92" s="17"/>
      <c r="AE92" s="24"/>
      <c r="AF92" s="50"/>
      <c r="AG92" s="50"/>
      <c r="AH92" s="50"/>
      <c r="AI92" s="53"/>
      <c r="AJ92" s="24"/>
      <c r="AK92" s="50"/>
      <c r="AL92" s="16"/>
      <c r="AM92" s="1"/>
      <c r="AN92" s="21" t="str">
        <f t="shared" si="18"/>
        <v>N/A</v>
      </c>
      <c r="AO92" s="18" t="str">
        <f t="shared" si="22"/>
        <v>N</v>
      </c>
      <c r="AP92" s="18" t="str">
        <f t="shared" si="23"/>
        <v>N</v>
      </c>
      <c r="AQ92" s="18" t="str">
        <f t="shared" si="24"/>
        <v>N</v>
      </c>
      <c r="AR92" s="18" t="str">
        <f t="shared" si="20"/>
        <v>N</v>
      </c>
      <c r="AS92" s="18" t="str">
        <f t="shared" si="25"/>
        <v>N</v>
      </c>
      <c r="AT92" s="18" t="str">
        <f t="shared" si="26"/>
        <v>N</v>
      </c>
      <c r="AU92" s="18" t="str">
        <f t="shared" si="27"/>
        <v>N</v>
      </c>
      <c r="AV92" s="22" t="str">
        <f t="shared" si="21"/>
        <v>N</v>
      </c>
      <c r="AW92" s="23" t="str">
        <f t="shared" si="28"/>
        <v>N</v>
      </c>
    </row>
    <row r="93" spans="1:49" ht="15">
      <c r="A93" s="58">
        <f t="shared" si="19"/>
        <v>0</v>
      </c>
      <c r="B93" s="31"/>
      <c r="C93" s="24"/>
      <c r="D93" s="16"/>
      <c r="E93" s="24"/>
      <c r="F93" s="39"/>
      <c r="G93" s="32"/>
      <c r="H93" s="38"/>
      <c r="I93" s="32"/>
      <c r="J93" s="39"/>
      <c r="K93" s="32"/>
      <c r="L93" s="39"/>
      <c r="M93" s="32"/>
      <c r="N93" s="16"/>
      <c r="O93" s="42"/>
      <c r="P93" s="48"/>
      <c r="Q93" s="38"/>
      <c r="R93" s="48"/>
      <c r="S93" s="50"/>
      <c r="T93" s="38"/>
      <c r="U93" s="48"/>
      <c r="V93" s="50"/>
      <c r="W93" s="16"/>
      <c r="X93" s="38"/>
      <c r="Y93" s="32"/>
      <c r="Z93" s="50"/>
      <c r="AA93" s="17"/>
      <c r="AB93" s="24"/>
      <c r="AC93" s="50"/>
      <c r="AD93" s="17"/>
      <c r="AE93" s="24"/>
      <c r="AF93" s="50"/>
      <c r="AG93" s="50"/>
      <c r="AH93" s="50"/>
      <c r="AI93" s="53"/>
      <c r="AJ93" s="24"/>
      <c r="AK93" s="50"/>
      <c r="AL93" s="16"/>
      <c r="AM93" s="1"/>
      <c r="AN93" s="21" t="str">
        <f t="shared" si="18"/>
        <v>N/A</v>
      </c>
      <c r="AO93" s="18" t="str">
        <f t="shared" si="22"/>
        <v>N</v>
      </c>
      <c r="AP93" s="18" t="str">
        <f t="shared" si="23"/>
        <v>N</v>
      </c>
      <c r="AQ93" s="18" t="str">
        <f t="shared" si="24"/>
        <v>N</v>
      </c>
      <c r="AR93" s="18" t="str">
        <f t="shared" si="20"/>
        <v>N</v>
      </c>
      <c r="AS93" s="18" t="str">
        <f t="shared" si="25"/>
        <v>N</v>
      </c>
      <c r="AT93" s="18" t="str">
        <f t="shared" si="26"/>
        <v>N</v>
      </c>
      <c r="AU93" s="18" t="str">
        <f t="shared" si="27"/>
        <v>N</v>
      </c>
      <c r="AV93" s="22" t="str">
        <f t="shared" si="21"/>
        <v>N</v>
      </c>
      <c r="AW93" s="23" t="str">
        <f t="shared" si="28"/>
        <v>N</v>
      </c>
    </row>
    <row r="94" spans="1:49" ht="15">
      <c r="A94" s="58">
        <f t="shared" si="19"/>
        <v>0</v>
      </c>
      <c r="B94" s="31"/>
      <c r="C94" s="24"/>
      <c r="D94" s="16"/>
      <c r="E94" s="24"/>
      <c r="F94" s="39"/>
      <c r="G94" s="32"/>
      <c r="H94" s="38"/>
      <c r="I94" s="32"/>
      <c r="J94" s="39"/>
      <c r="K94" s="32"/>
      <c r="L94" s="39"/>
      <c r="M94" s="32"/>
      <c r="N94" s="16"/>
      <c r="O94" s="42"/>
      <c r="P94" s="48"/>
      <c r="Q94" s="38"/>
      <c r="R94" s="48"/>
      <c r="S94" s="50"/>
      <c r="T94" s="38"/>
      <c r="U94" s="48"/>
      <c r="V94" s="50"/>
      <c r="W94" s="16"/>
      <c r="X94" s="38"/>
      <c r="Y94" s="32"/>
      <c r="Z94" s="50"/>
      <c r="AA94" s="17"/>
      <c r="AB94" s="24"/>
      <c r="AC94" s="50"/>
      <c r="AD94" s="17"/>
      <c r="AE94" s="24"/>
      <c r="AF94" s="50"/>
      <c r="AG94" s="50"/>
      <c r="AH94" s="50"/>
      <c r="AI94" s="53"/>
      <c r="AJ94" s="24"/>
      <c r="AK94" s="50"/>
      <c r="AL94" s="16"/>
      <c r="AM94" s="1"/>
      <c r="AN94" s="21" t="str">
        <f t="shared" si="18"/>
        <v>N/A</v>
      </c>
      <c r="AO94" s="18" t="str">
        <f t="shared" si="22"/>
        <v>N</v>
      </c>
      <c r="AP94" s="18" t="str">
        <f t="shared" si="23"/>
        <v>N</v>
      </c>
      <c r="AQ94" s="18" t="str">
        <f t="shared" si="24"/>
        <v>N</v>
      </c>
      <c r="AR94" s="18" t="str">
        <f t="shared" si="20"/>
        <v>N</v>
      </c>
      <c r="AS94" s="18" t="str">
        <f t="shared" si="25"/>
        <v>N</v>
      </c>
      <c r="AT94" s="18" t="str">
        <f t="shared" si="26"/>
        <v>N</v>
      </c>
      <c r="AU94" s="18" t="str">
        <f t="shared" si="27"/>
        <v>N</v>
      </c>
      <c r="AV94" s="22" t="str">
        <f t="shared" si="21"/>
        <v>N</v>
      </c>
      <c r="AW94" s="23" t="str">
        <f t="shared" si="28"/>
        <v>N</v>
      </c>
    </row>
    <row r="95" spans="1:49" ht="15">
      <c r="A95" s="58">
        <f t="shared" si="19"/>
        <v>0</v>
      </c>
      <c r="B95" s="31"/>
      <c r="C95" s="24"/>
      <c r="D95" s="16"/>
      <c r="E95" s="24"/>
      <c r="F95" s="39"/>
      <c r="G95" s="32"/>
      <c r="H95" s="38"/>
      <c r="I95" s="32"/>
      <c r="J95" s="39"/>
      <c r="K95" s="32"/>
      <c r="L95" s="39"/>
      <c r="M95" s="32"/>
      <c r="N95" s="16"/>
      <c r="O95" s="42"/>
      <c r="P95" s="48"/>
      <c r="Q95" s="38"/>
      <c r="R95" s="48"/>
      <c r="S95" s="50"/>
      <c r="T95" s="38"/>
      <c r="U95" s="48"/>
      <c r="V95" s="50"/>
      <c r="W95" s="16"/>
      <c r="X95" s="38"/>
      <c r="Y95" s="32"/>
      <c r="Z95" s="50"/>
      <c r="AA95" s="17"/>
      <c r="AB95" s="24"/>
      <c r="AC95" s="50"/>
      <c r="AD95" s="17"/>
      <c r="AE95" s="24"/>
      <c r="AF95" s="50"/>
      <c r="AG95" s="50"/>
      <c r="AH95" s="50"/>
      <c r="AI95" s="53"/>
      <c r="AJ95" s="24"/>
      <c r="AK95" s="50"/>
      <c r="AL95" s="16"/>
      <c r="AM95" s="1"/>
      <c r="AN95" s="21" t="str">
        <f t="shared" si="18"/>
        <v>N/A</v>
      </c>
      <c r="AO95" s="18" t="str">
        <f t="shared" si="22"/>
        <v>N</v>
      </c>
      <c r="AP95" s="18" t="str">
        <f t="shared" si="23"/>
        <v>N</v>
      </c>
      <c r="AQ95" s="18" t="str">
        <f t="shared" si="24"/>
        <v>N</v>
      </c>
      <c r="AR95" s="18" t="str">
        <f t="shared" si="20"/>
        <v>N</v>
      </c>
      <c r="AS95" s="18" t="str">
        <f t="shared" si="25"/>
        <v>N</v>
      </c>
      <c r="AT95" s="18" t="str">
        <f t="shared" si="26"/>
        <v>N</v>
      </c>
      <c r="AU95" s="18" t="str">
        <f t="shared" si="27"/>
        <v>N</v>
      </c>
      <c r="AV95" s="22" t="str">
        <f t="shared" si="21"/>
        <v>N</v>
      </c>
      <c r="AW95" s="23" t="str">
        <f t="shared" si="28"/>
        <v>N</v>
      </c>
    </row>
    <row r="96" spans="1:49" ht="15">
      <c r="A96" s="58">
        <f t="shared" si="19"/>
        <v>0</v>
      </c>
      <c r="B96" s="31"/>
      <c r="C96" s="24"/>
      <c r="D96" s="16"/>
      <c r="E96" s="24"/>
      <c r="F96" s="39"/>
      <c r="G96" s="32"/>
      <c r="H96" s="38"/>
      <c r="I96" s="32"/>
      <c r="J96" s="39"/>
      <c r="K96" s="32"/>
      <c r="L96" s="39"/>
      <c r="M96" s="32"/>
      <c r="N96" s="16"/>
      <c r="O96" s="42"/>
      <c r="P96" s="48"/>
      <c r="Q96" s="38"/>
      <c r="R96" s="48"/>
      <c r="S96" s="50"/>
      <c r="T96" s="38"/>
      <c r="U96" s="48"/>
      <c r="V96" s="50"/>
      <c r="W96" s="16"/>
      <c r="X96" s="38"/>
      <c r="Y96" s="32"/>
      <c r="Z96" s="50"/>
      <c r="AA96" s="17"/>
      <c r="AB96" s="24"/>
      <c r="AC96" s="50"/>
      <c r="AD96" s="17"/>
      <c r="AE96" s="24"/>
      <c r="AF96" s="50"/>
      <c r="AG96" s="50"/>
      <c r="AH96" s="50"/>
      <c r="AI96" s="53"/>
      <c r="AJ96" s="24"/>
      <c r="AK96" s="50"/>
      <c r="AL96" s="16"/>
      <c r="AM96" s="1"/>
      <c r="AN96" s="21" t="str">
        <f t="shared" si="18"/>
        <v>N/A</v>
      </c>
      <c r="AO96" s="18" t="str">
        <f t="shared" si="22"/>
        <v>N</v>
      </c>
      <c r="AP96" s="18" t="str">
        <f t="shared" si="23"/>
        <v>N</v>
      </c>
      <c r="AQ96" s="18" t="str">
        <f t="shared" si="24"/>
        <v>N</v>
      </c>
      <c r="AR96" s="18" t="str">
        <f t="shared" si="20"/>
        <v>N</v>
      </c>
      <c r="AS96" s="18" t="str">
        <f t="shared" si="25"/>
        <v>N</v>
      </c>
      <c r="AT96" s="18" t="str">
        <f t="shared" si="26"/>
        <v>N</v>
      </c>
      <c r="AU96" s="18" t="str">
        <f t="shared" si="27"/>
        <v>N</v>
      </c>
      <c r="AV96" s="22" t="str">
        <f t="shared" si="21"/>
        <v>N</v>
      </c>
      <c r="AW96" s="23" t="str">
        <f t="shared" si="28"/>
        <v>N</v>
      </c>
    </row>
    <row r="97" spans="1:49" ht="15">
      <c r="A97" s="58">
        <f t="shared" si="19"/>
        <v>0</v>
      </c>
      <c r="B97" s="31"/>
      <c r="C97" s="24"/>
      <c r="D97" s="16"/>
      <c r="E97" s="24"/>
      <c r="F97" s="39"/>
      <c r="G97" s="32"/>
      <c r="H97" s="38"/>
      <c r="I97" s="32"/>
      <c r="J97" s="39"/>
      <c r="K97" s="32"/>
      <c r="L97" s="39"/>
      <c r="M97" s="32"/>
      <c r="N97" s="16"/>
      <c r="O97" s="42"/>
      <c r="P97" s="48"/>
      <c r="Q97" s="38"/>
      <c r="R97" s="48"/>
      <c r="S97" s="50"/>
      <c r="T97" s="38"/>
      <c r="U97" s="48"/>
      <c r="V97" s="50"/>
      <c r="W97" s="16"/>
      <c r="X97" s="38"/>
      <c r="Y97" s="32"/>
      <c r="Z97" s="50"/>
      <c r="AA97" s="17"/>
      <c r="AB97" s="24"/>
      <c r="AC97" s="50"/>
      <c r="AD97" s="17"/>
      <c r="AE97" s="24"/>
      <c r="AF97" s="50"/>
      <c r="AG97" s="50"/>
      <c r="AH97" s="50"/>
      <c r="AI97" s="53"/>
      <c r="AJ97" s="24"/>
      <c r="AK97" s="50"/>
      <c r="AL97" s="16"/>
      <c r="AM97" s="1"/>
      <c r="AN97" s="21" t="str">
        <f t="shared" si="18"/>
        <v>N/A</v>
      </c>
      <c r="AO97" s="18" t="str">
        <f t="shared" si="22"/>
        <v>N</v>
      </c>
      <c r="AP97" s="18" t="str">
        <f t="shared" si="23"/>
        <v>N</v>
      </c>
      <c r="AQ97" s="18" t="str">
        <f t="shared" si="24"/>
        <v>N</v>
      </c>
      <c r="AR97" s="18" t="str">
        <f t="shared" si="20"/>
        <v>N</v>
      </c>
      <c r="AS97" s="18" t="str">
        <f t="shared" si="25"/>
        <v>N</v>
      </c>
      <c r="AT97" s="18" t="str">
        <f t="shared" si="26"/>
        <v>N</v>
      </c>
      <c r="AU97" s="18" t="str">
        <f t="shared" si="27"/>
        <v>N</v>
      </c>
      <c r="AV97" s="22" t="str">
        <f t="shared" si="21"/>
        <v>N</v>
      </c>
      <c r="AW97" s="23" t="str">
        <f t="shared" si="28"/>
        <v>N</v>
      </c>
    </row>
    <row r="98" spans="1:49" ht="15">
      <c r="A98" s="58">
        <f t="shared" si="19"/>
        <v>0</v>
      </c>
      <c r="B98" s="31"/>
      <c r="C98" s="24"/>
      <c r="D98" s="16"/>
      <c r="E98" s="24"/>
      <c r="F98" s="39"/>
      <c r="G98" s="32"/>
      <c r="H98" s="38"/>
      <c r="I98" s="32"/>
      <c r="J98" s="39"/>
      <c r="K98" s="32"/>
      <c r="L98" s="39"/>
      <c r="M98" s="32"/>
      <c r="N98" s="16"/>
      <c r="O98" s="42"/>
      <c r="P98" s="48"/>
      <c r="Q98" s="38"/>
      <c r="R98" s="48"/>
      <c r="S98" s="50"/>
      <c r="T98" s="38"/>
      <c r="U98" s="48"/>
      <c r="V98" s="50"/>
      <c r="W98" s="16"/>
      <c r="X98" s="38"/>
      <c r="Y98" s="32"/>
      <c r="Z98" s="50"/>
      <c r="AA98" s="17"/>
      <c r="AB98" s="24"/>
      <c r="AC98" s="50"/>
      <c r="AD98" s="17"/>
      <c r="AE98" s="24"/>
      <c r="AF98" s="50"/>
      <c r="AG98" s="50"/>
      <c r="AH98" s="50"/>
      <c r="AI98" s="53"/>
      <c r="AJ98" s="24"/>
      <c r="AK98" s="50"/>
      <c r="AL98" s="16"/>
      <c r="AM98" s="1"/>
      <c r="AN98" s="21" t="str">
        <f t="shared" si="18"/>
        <v>N/A</v>
      </c>
      <c r="AO98" s="18" t="str">
        <f t="shared" si="22"/>
        <v>N</v>
      </c>
      <c r="AP98" s="18" t="str">
        <f t="shared" si="23"/>
        <v>N</v>
      </c>
      <c r="AQ98" s="18" t="str">
        <f t="shared" si="24"/>
        <v>N</v>
      </c>
      <c r="AR98" s="18" t="str">
        <f t="shared" si="20"/>
        <v>N</v>
      </c>
      <c r="AS98" s="18" t="str">
        <f t="shared" si="25"/>
        <v>N</v>
      </c>
      <c r="AT98" s="18" t="str">
        <f t="shared" si="26"/>
        <v>N</v>
      </c>
      <c r="AU98" s="18" t="str">
        <f t="shared" si="27"/>
        <v>N</v>
      </c>
      <c r="AV98" s="22" t="str">
        <f t="shared" si="21"/>
        <v>N</v>
      </c>
      <c r="AW98" s="23" t="str">
        <f t="shared" si="28"/>
        <v>N</v>
      </c>
    </row>
    <row r="99" spans="1:49" ht="15">
      <c r="A99" s="58">
        <f t="shared" si="19"/>
        <v>0</v>
      </c>
      <c r="B99" s="31"/>
      <c r="C99" s="24"/>
      <c r="D99" s="16"/>
      <c r="E99" s="24"/>
      <c r="F99" s="39"/>
      <c r="G99" s="32"/>
      <c r="H99" s="38"/>
      <c r="I99" s="32"/>
      <c r="J99" s="39"/>
      <c r="K99" s="32"/>
      <c r="L99" s="39"/>
      <c r="M99" s="32"/>
      <c r="N99" s="16"/>
      <c r="O99" s="42"/>
      <c r="P99" s="48"/>
      <c r="Q99" s="38"/>
      <c r="R99" s="48"/>
      <c r="S99" s="50"/>
      <c r="T99" s="38"/>
      <c r="U99" s="48"/>
      <c r="V99" s="50"/>
      <c r="W99" s="16"/>
      <c r="X99" s="38"/>
      <c r="Y99" s="32"/>
      <c r="Z99" s="50"/>
      <c r="AA99" s="17"/>
      <c r="AB99" s="24"/>
      <c r="AC99" s="50"/>
      <c r="AD99" s="17"/>
      <c r="AE99" s="24"/>
      <c r="AF99" s="50"/>
      <c r="AG99" s="50"/>
      <c r="AH99" s="50"/>
      <c r="AI99" s="53"/>
      <c r="AJ99" s="24"/>
      <c r="AK99" s="50"/>
      <c r="AL99" s="16"/>
      <c r="AM99" s="1"/>
      <c r="AN99" s="21" t="str">
        <f t="shared" si="18"/>
        <v>N/A</v>
      </c>
      <c r="AO99" s="18" t="str">
        <f t="shared" si="22"/>
        <v>N</v>
      </c>
      <c r="AP99" s="18" t="str">
        <f t="shared" si="23"/>
        <v>N</v>
      </c>
      <c r="AQ99" s="18" t="str">
        <f t="shared" si="24"/>
        <v>N</v>
      </c>
      <c r="AR99" s="18" t="str">
        <f t="shared" si="20"/>
        <v>N</v>
      </c>
      <c r="AS99" s="18" t="str">
        <f t="shared" si="25"/>
        <v>N</v>
      </c>
      <c r="AT99" s="18" t="str">
        <f t="shared" si="26"/>
        <v>N</v>
      </c>
      <c r="AU99" s="18" t="str">
        <f t="shared" si="27"/>
        <v>N</v>
      </c>
      <c r="AV99" s="22" t="str">
        <f t="shared" si="21"/>
        <v>N</v>
      </c>
      <c r="AW99" s="23" t="str">
        <f t="shared" si="28"/>
        <v>N</v>
      </c>
    </row>
    <row r="100" spans="1:49" ht="15">
      <c r="A100" s="58">
        <f t="shared" si="19"/>
        <v>0</v>
      </c>
      <c r="B100" s="31"/>
      <c r="C100" s="24"/>
      <c r="D100" s="16"/>
      <c r="E100" s="24"/>
      <c r="F100" s="39"/>
      <c r="G100" s="32"/>
      <c r="H100" s="38"/>
      <c r="I100" s="32"/>
      <c r="J100" s="39"/>
      <c r="K100" s="32"/>
      <c r="L100" s="39"/>
      <c r="M100" s="32"/>
      <c r="N100" s="16"/>
      <c r="O100" s="42"/>
      <c r="P100" s="48"/>
      <c r="Q100" s="38"/>
      <c r="R100" s="48"/>
      <c r="S100" s="50"/>
      <c r="T100" s="38"/>
      <c r="U100" s="48"/>
      <c r="V100" s="50"/>
      <c r="W100" s="16"/>
      <c r="X100" s="38"/>
      <c r="Y100" s="32"/>
      <c r="Z100" s="50"/>
      <c r="AA100" s="17"/>
      <c r="AB100" s="24"/>
      <c r="AC100" s="50"/>
      <c r="AD100" s="17"/>
      <c r="AE100" s="24"/>
      <c r="AF100" s="50"/>
      <c r="AG100" s="50"/>
      <c r="AH100" s="50"/>
      <c r="AI100" s="53"/>
      <c r="AJ100" s="24"/>
      <c r="AK100" s="50"/>
      <c r="AL100" s="16"/>
      <c r="AM100" s="1"/>
      <c r="AN100" s="21" t="str">
        <f t="shared" si="18"/>
        <v>N/A</v>
      </c>
      <c r="AO100" s="18" t="str">
        <f t="shared" si="22"/>
        <v>N</v>
      </c>
      <c r="AP100" s="18" t="str">
        <f t="shared" si="23"/>
        <v>N</v>
      </c>
      <c r="AQ100" s="18" t="str">
        <f t="shared" si="24"/>
        <v>N</v>
      </c>
      <c r="AR100" s="18" t="str">
        <f t="shared" si="20"/>
        <v>N</v>
      </c>
      <c r="AS100" s="18" t="str">
        <f t="shared" si="25"/>
        <v>N</v>
      </c>
      <c r="AT100" s="18" t="str">
        <f t="shared" si="26"/>
        <v>N</v>
      </c>
      <c r="AU100" s="18" t="str">
        <f t="shared" si="27"/>
        <v>N</v>
      </c>
      <c r="AV100" s="22" t="str">
        <f t="shared" si="21"/>
        <v>N</v>
      </c>
      <c r="AW100" s="23" t="str">
        <f t="shared" si="28"/>
        <v>N</v>
      </c>
    </row>
    <row r="101" spans="1:49" ht="15">
      <c r="A101" s="58">
        <f t="shared" si="19"/>
        <v>0</v>
      </c>
      <c r="B101" s="31"/>
      <c r="C101" s="24"/>
      <c r="D101" s="16"/>
      <c r="E101" s="24"/>
      <c r="F101" s="39"/>
      <c r="G101" s="32"/>
      <c r="H101" s="38"/>
      <c r="I101" s="32"/>
      <c r="J101" s="39"/>
      <c r="K101" s="32"/>
      <c r="L101" s="39"/>
      <c r="M101" s="32"/>
      <c r="N101" s="16"/>
      <c r="O101" s="42"/>
      <c r="P101" s="48"/>
      <c r="Q101" s="38"/>
      <c r="R101" s="48"/>
      <c r="S101" s="50"/>
      <c r="T101" s="38"/>
      <c r="U101" s="48"/>
      <c r="V101" s="50"/>
      <c r="W101" s="16"/>
      <c r="X101" s="38"/>
      <c r="Y101" s="32"/>
      <c r="Z101" s="50"/>
      <c r="AA101" s="17"/>
      <c r="AB101" s="24"/>
      <c r="AC101" s="50"/>
      <c r="AD101" s="17"/>
      <c r="AE101" s="24"/>
      <c r="AF101" s="50"/>
      <c r="AG101" s="50"/>
      <c r="AH101" s="50"/>
      <c r="AI101" s="53"/>
      <c r="AJ101" s="24"/>
      <c r="AK101" s="50"/>
      <c r="AL101" s="16"/>
      <c r="AM101" s="1"/>
      <c r="AN101" s="21" t="str">
        <f t="shared" si="18"/>
        <v>N/A</v>
      </c>
      <c r="AO101" s="18" t="str">
        <f t="shared" si="22"/>
        <v>N</v>
      </c>
      <c r="AP101" s="18" t="str">
        <f t="shared" si="23"/>
        <v>N</v>
      </c>
      <c r="AQ101" s="18" t="str">
        <f t="shared" si="24"/>
        <v>N</v>
      </c>
      <c r="AR101" s="18" t="str">
        <f t="shared" si="20"/>
        <v>N</v>
      </c>
      <c r="AS101" s="18" t="str">
        <f t="shared" si="25"/>
        <v>N</v>
      </c>
      <c r="AT101" s="18" t="str">
        <f t="shared" si="26"/>
        <v>N</v>
      </c>
      <c r="AU101" s="18" t="str">
        <f t="shared" si="27"/>
        <v>N</v>
      </c>
      <c r="AV101" s="22" t="str">
        <f t="shared" si="21"/>
        <v>N</v>
      </c>
      <c r="AW101" s="23" t="str">
        <f t="shared" si="28"/>
        <v>N</v>
      </c>
    </row>
    <row r="102" spans="1:49" ht="15">
      <c r="A102" s="58">
        <f t="shared" si="19"/>
        <v>0</v>
      </c>
      <c r="B102" s="31"/>
      <c r="C102" s="24"/>
      <c r="D102" s="16"/>
      <c r="E102" s="24"/>
      <c r="F102" s="39"/>
      <c r="G102" s="32"/>
      <c r="H102" s="38"/>
      <c r="I102" s="32"/>
      <c r="J102" s="39"/>
      <c r="K102" s="32"/>
      <c r="L102" s="39"/>
      <c r="M102" s="32"/>
      <c r="N102" s="16"/>
      <c r="O102" s="42"/>
      <c r="P102" s="48"/>
      <c r="Q102" s="38"/>
      <c r="R102" s="48"/>
      <c r="S102" s="50"/>
      <c r="T102" s="38"/>
      <c r="U102" s="48"/>
      <c r="V102" s="50"/>
      <c r="W102" s="16"/>
      <c r="X102" s="38"/>
      <c r="Y102" s="32"/>
      <c r="Z102" s="50"/>
      <c r="AA102" s="17"/>
      <c r="AB102" s="24"/>
      <c r="AC102" s="50"/>
      <c r="AD102" s="17"/>
      <c r="AE102" s="24"/>
      <c r="AF102" s="50"/>
      <c r="AG102" s="50"/>
      <c r="AH102" s="50"/>
      <c r="AI102" s="53"/>
      <c r="AJ102" s="24"/>
      <c r="AK102" s="50"/>
      <c r="AL102" s="16"/>
      <c r="AM102" s="1"/>
      <c r="AN102" s="21" t="str">
        <f t="shared" si="18"/>
        <v>N/A</v>
      </c>
      <c r="AO102" s="18" t="str">
        <f t="shared" si="22"/>
        <v>N</v>
      </c>
      <c r="AP102" s="18" t="str">
        <f t="shared" si="23"/>
        <v>N</v>
      </c>
      <c r="AQ102" s="18" t="str">
        <f t="shared" si="24"/>
        <v>N</v>
      </c>
      <c r="AR102" s="18" t="str">
        <f t="shared" si="20"/>
        <v>N</v>
      </c>
      <c r="AS102" s="18" t="str">
        <f t="shared" si="25"/>
        <v>N</v>
      </c>
      <c r="AT102" s="18" t="str">
        <f t="shared" si="26"/>
        <v>N</v>
      </c>
      <c r="AU102" s="18" t="str">
        <f t="shared" si="27"/>
        <v>N</v>
      </c>
      <c r="AV102" s="22" t="str">
        <f t="shared" si="21"/>
        <v>N</v>
      </c>
      <c r="AW102" s="23" t="str">
        <f t="shared" si="28"/>
        <v>N</v>
      </c>
    </row>
    <row r="103" spans="1:49" ht="15">
      <c r="A103" s="58">
        <f t="shared" si="19"/>
        <v>0</v>
      </c>
      <c r="B103" s="31"/>
      <c r="C103" s="24"/>
      <c r="D103" s="16"/>
      <c r="E103" s="24"/>
      <c r="F103" s="39"/>
      <c r="G103" s="32"/>
      <c r="H103" s="38"/>
      <c r="I103" s="32"/>
      <c r="J103" s="39"/>
      <c r="K103" s="32"/>
      <c r="L103" s="39"/>
      <c r="M103" s="32"/>
      <c r="N103" s="16"/>
      <c r="O103" s="42"/>
      <c r="P103" s="48"/>
      <c r="Q103" s="38"/>
      <c r="R103" s="48"/>
      <c r="S103" s="50"/>
      <c r="T103" s="38"/>
      <c r="U103" s="48"/>
      <c r="V103" s="50"/>
      <c r="W103" s="16"/>
      <c r="X103" s="38"/>
      <c r="Y103" s="32"/>
      <c r="Z103" s="50"/>
      <c r="AA103" s="17"/>
      <c r="AB103" s="24"/>
      <c r="AC103" s="50"/>
      <c r="AD103" s="17"/>
      <c r="AE103" s="24"/>
      <c r="AF103" s="50"/>
      <c r="AG103" s="50"/>
      <c r="AH103" s="50"/>
      <c r="AI103" s="53"/>
      <c r="AJ103" s="24"/>
      <c r="AK103" s="50"/>
      <c r="AL103" s="16"/>
      <c r="AM103" s="1"/>
      <c r="AN103" s="21" t="str">
        <f t="shared" si="18"/>
        <v>N/A</v>
      </c>
      <c r="AO103" s="18" t="str">
        <f t="shared" si="22"/>
        <v>N</v>
      </c>
      <c r="AP103" s="18" t="str">
        <f t="shared" si="23"/>
        <v>N</v>
      </c>
      <c r="AQ103" s="18" t="str">
        <f t="shared" si="24"/>
        <v>N</v>
      </c>
      <c r="AR103" s="18" t="str">
        <f t="shared" si="20"/>
        <v>N</v>
      </c>
      <c r="AS103" s="18" t="str">
        <f t="shared" si="25"/>
        <v>N</v>
      </c>
      <c r="AT103" s="18" t="str">
        <f t="shared" si="26"/>
        <v>N</v>
      </c>
      <c r="AU103" s="18" t="str">
        <f t="shared" si="27"/>
        <v>N</v>
      </c>
      <c r="AV103" s="22" t="str">
        <f t="shared" si="21"/>
        <v>N</v>
      </c>
      <c r="AW103" s="23" t="str">
        <f t="shared" si="28"/>
        <v>N</v>
      </c>
    </row>
    <row r="104" spans="1:49" ht="15">
      <c r="A104" s="58">
        <f t="shared" si="19"/>
        <v>0</v>
      </c>
      <c r="B104" s="31"/>
      <c r="C104" s="24"/>
      <c r="D104" s="16"/>
      <c r="E104" s="24"/>
      <c r="F104" s="39"/>
      <c r="G104" s="32"/>
      <c r="H104" s="38"/>
      <c r="I104" s="32"/>
      <c r="J104" s="39"/>
      <c r="K104" s="32"/>
      <c r="L104" s="39"/>
      <c r="M104" s="32"/>
      <c r="N104" s="16"/>
      <c r="O104" s="42"/>
      <c r="P104" s="48"/>
      <c r="Q104" s="38"/>
      <c r="R104" s="48"/>
      <c r="S104" s="50"/>
      <c r="T104" s="38"/>
      <c r="U104" s="48"/>
      <c r="V104" s="50"/>
      <c r="W104" s="16"/>
      <c r="X104" s="38"/>
      <c r="Y104" s="32"/>
      <c r="Z104" s="50"/>
      <c r="AA104" s="17"/>
      <c r="AB104" s="24"/>
      <c r="AC104" s="50"/>
      <c r="AD104" s="17"/>
      <c r="AE104" s="24"/>
      <c r="AF104" s="50"/>
      <c r="AG104" s="50"/>
      <c r="AH104" s="50"/>
      <c r="AI104" s="53"/>
      <c r="AJ104" s="24"/>
      <c r="AK104" s="50"/>
      <c r="AL104" s="16"/>
      <c r="AM104" s="1"/>
      <c r="AN104" s="21" t="str">
        <f t="shared" si="18"/>
        <v>N/A</v>
      </c>
      <c r="AO104" s="18" t="str">
        <f t="shared" si="22"/>
        <v>N</v>
      </c>
      <c r="AP104" s="18" t="str">
        <f t="shared" si="23"/>
        <v>N</v>
      </c>
      <c r="AQ104" s="18" t="str">
        <f t="shared" si="24"/>
        <v>N</v>
      </c>
      <c r="AR104" s="18" t="str">
        <f t="shared" si="20"/>
        <v>N</v>
      </c>
      <c r="AS104" s="18" t="str">
        <f t="shared" si="25"/>
        <v>N</v>
      </c>
      <c r="AT104" s="18" t="str">
        <f t="shared" si="26"/>
        <v>N</v>
      </c>
      <c r="AU104" s="18" t="str">
        <f t="shared" si="27"/>
        <v>N</v>
      </c>
      <c r="AV104" s="22" t="str">
        <f t="shared" si="21"/>
        <v>N</v>
      </c>
      <c r="AW104" s="23" t="str">
        <f t="shared" si="28"/>
        <v>N</v>
      </c>
    </row>
    <row r="105" spans="1:49" ht="15">
      <c r="A105" s="58">
        <f t="shared" si="19"/>
        <v>0</v>
      </c>
      <c r="B105" s="31"/>
      <c r="C105" s="24"/>
      <c r="D105" s="16"/>
      <c r="E105" s="24"/>
      <c r="F105" s="39"/>
      <c r="G105" s="32"/>
      <c r="H105" s="38"/>
      <c r="I105" s="32"/>
      <c r="J105" s="39"/>
      <c r="K105" s="32"/>
      <c r="L105" s="39"/>
      <c r="M105" s="32"/>
      <c r="N105" s="16"/>
      <c r="O105" s="42"/>
      <c r="P105" s="48"/>
      <c r="Q105" s="38"/>
      <c r="R105" s="48"/>
      <c r="S105" s="50"/>
      <c r="T105" s="38"/>
      <c r="U105" s="48"/>
      <c r="V105" s="50"/>
      <c r="W105" s="16"/>
      <c r="X105" s="38"/>
      <c r="Y105" s="32"/>
      <c r="Z105" s="50"/>
      <c r="AA105" s="17"/>
      <c r="AB105" s="24"/>
      <c r="AC105" s="50"/>
      <c r="AD105" s="17"/>
      <c r="AE105" s="24"/>
      <c r="AF105" s="50"/>
      <c r="AG105" s="50"/>
      <c r="AH105" s="50"/>
      <c r="AI105" s="53"/>
      <c r="AJ105" s="24"/>
      <c r="AK105" s="50"/>
      <c r="AL105" s="16"/>
      <c r="AM105" s="1"/>
      <c r="AN105" s="21" t="str">
        <f t="shared" si="18"/>
        <v>N/A</v>
      </c>
      <c r="AO105" s="22" t="str">
        <f t="shared" si="22"/>
        <v>N</v>
      </c>
      <c r="AP105" s="18" t="str">
        <f t="shared" si="23"/>
        <v>N</v>
      </c>
      <c r="AQ105" s="18" t="str">
        <f t="shared" si="24"/>
        <v>N</v>
      </c>
      <c r="AR105" s="18" t="str">
        <f t="shared" si="20"/>
        <v>N</v>
      </c>
      <c r="AS105" s="18" t="str">
        <f t="shared" si="25"/>
        <v>N</v>
      </c>
      <c r="AT105" s="18" t="str">
        <f t="shared" si="26"/>
        <v>N</v>
      </c>
      <c r="AU105" s="18" t="str">
        <f t="shared" si="27"/>
        <v>N</v>
      </c>
      <c r="AV105" s="22" t="str">
        <f t="shared" si="21"/>
        <v>N</v>
      </c>
      <c r="AW105" s="23" t="str">
        <f t="shared" si="28"/>
        <v>N</v>
      </c>
    </row>
    <row r="106" spans="1:49" ht="16" thickBot="1">
      <c r="A106" s="58">
        <f t="shared" si="19"/>
        <v>0</v>
      </c>
      <c r="B106" s="31"/>
      <c r="C106" s="24"/>
      <c r="D106" s="16"/>
      <c r="E106" s="24"/>
      <c r="F106" s="39"/>
      <c r="G106" s="32"/>
      <c r="H106" s="38"/>
      <c r="I106" s="32"/>
      <c r="J106" s="39"/>
      <c r="K106" s="32"/>
      <c r="L106" s="39"/>
      <c r="M106" s="32"/>
      <c r="N106" s="16"/>
      <c r="O106" s="42"/>
      <c r="P106" s="48"/>
      <c r="Q106" s="38"/>
      <c r="R106" s="48"/>
      <c r="S106" s="50"/>
      <c r="T106" s="38"/>
      <c r="U106" s="48"/>
      <c r="V106" s="50"/>
      <c r="W106" s="16"/>
      <c r="X106" s="38"/>
      <c r="Y106" s="32"/>
      <c r="Z106" s="50"/>
      <c r="AA106" s="17"/>
      <c r="AB106" s="24"/>
      <c r="AC106" s="50"/>
      <c r="AD106" s="17"/>
      <c r="AE106" s="24"/>
      <c r="AF106" s="50"/>
      <c r="AG106" s="50"/>
      <c r="AH106" s="50"/>
      <c r="AI106" s="53"/>
      <c r="AJ106" s="24"/>
      <c r="AK106" s="50"/>
      <c r="AL106" s="16"/>
      <c r="AM106" s="1"/>
      <c r="AN106" s="35" t="str">
        <f t="shared" si="18"/>
        <v>N/A</v>
      </c>
      <c r="AO106" s="36" t="str">
        <f t="shared" si="22"/>
        <v>N</v>
      </c>
      <c r="AP106" s="36" t="str">
        <f t="shared" si="23"/>
        <v>N</v>
      </c>
      <c r="AQ106" s="36" t="str">
        <f t="shared" si="24"/>
        <v>N</v>
      </c>
      <c r="AR106" s="52" t="str">
        <f t="shared" si="20"/>
        <v>N</v>
      </c>
      <c r="AS106" s="52" t="str">
        <f t="shared" si="25"/>
        <v>N</v>
      </c>
      <c r="AT106" s="36" t="str">
        <f t="shared" si="26"/>
        <v>N</v>
      </c>
      <c r="AU106" s="52" t="str">
        <f t="shared" si="27"/>
        <v>N</v>
      </c>
      <c r="AV106" s="52" t="str">
        <f t="shared" si="21"/>
        <v>N</v>
      </c>
      <c r="AW106" s="23" t="str">
        <f t="shared" si="28"/>
        <v>N</v>
      </c>
    </row>
    <row r="107" spans="1:49" ht="16" thickBot="1">
      <c r="A107" s="9" t="s">
        <v>62</v>
      </c>
      <c r="B107" s="11"/>
      <c r="C107" s="25"/>
      <c r="D107" s="12"/>
      <c r="E107" s="26"/>
      <c r="F107" s="40"/>
      <c r="G107" s="33"/>
      <c r="H107" s="41"/>
      <c r="I107" s="33"/>
      <c r="J107" s="40"/>
      <c r="K107" s="33"/>
      <c r="L107" s="40"/>
      <c r="M107" s="33"/>
      <c r="N107" s="44"/>
      <c r="O107" s="46"/>
      <c r="P107" s="49"/>
      <c r="Q107" s="47"/>
      <c r="R107" s="49"/>
      <c r="S107" s="51"/>
      <c r="T107" s="47"/>
      <c r="U107" s="49"/>
      <c r="V107" s="51"/>
      <c r="W107" s="45"/>
      <c r="X107" s="43"/>
      <c r="Y107" s="34"/>
      <c r="Z107" s="27"/>
      <c r="AA107" s="13"/>
      <c r="AB107" s="28"/>
      <c r="AC107" s="29"/>
      <c r="AD107" s="14"/>
      <c r="AE107" s="54"/>
      <c r="AF107" s="55"/>
      <c r="AG107" s="55"/>
      <c r="AH107" s="55"/>
      <c r="AI107" s="56"/>
      <c r="AJ107" s="57"/>
      <c r="AK107" s="30"/>
      <c r="AL107" s="15"/>
      <c r="AM107" s="1"/>
      <c r="AN107" s="22"/>
      <c r="AO107" s="18"/>
      <c r="AP107" s="18"/>
      <c r="AQ107" s="18"/>
      <c r="AR107" s="18"/>
      <c r="AS107" s="18"/>
      <c r="AT107" s="18"/>
      <c r="AU107" s="18"/>
      <c r="AV107" s="22"/>
      <c r="AW107" s="20"/>
    </row>
  </sheetData>
  <sheetProtection password="816C" sheet="1" objects="1" scenarios="1"/>
  <dataConsolidate/>
  <mergeCells count="41">
    <mergeCell ref="AU5:AU6"/>
    <mergeCell ref="AV5:AV6"/>
    <mergeCell ref="AW5:AW6"/>
    <mergeCell ref="AP5:AP6"/>
    <mergeCell ref="AN5:AN6"/>
    <mergeCell ref="AQ5:AQ6"/>
    <mergeCell ref="AR5:AR6"/>
    <mergeCell ref="AS5:AS6"/>
    <mergeCell ref="AT5:AT6"/>
    <mergeCell ref="AO5:AO6"/>
    <mergeCell ref="M1:M2"/>
    <mergeCell ref="I4:J4"/>
    <mergeCell ref="K1:L2"/>
    <mergeCell ref="K3:L3"/>
    <mergeCell ref="K4:L4"/>
    <mergeCell ref="M3:AC4"/>
    <mergeCell ref="N1:O1"/>
    <mergeCell ref="N2:O2"/>
    <mergeCell ref="S1:AC2"/>
    <mergeCell ref="AJ5:AL5"/>
    <mergeCell ref="B5:B6"/>
    <mergeCell ref="A5:A6"/>
    <mergeCell ref="C5:D5"/>
    <mergeCell ref="E5:N5"/>
    <mergeCell ref="O5:W5"/>
    <mergeCell ref="X5:AA5"/>
    <mergeCell ref="AB5:AD5"/>
    <mergeCell ref="AE5:AI5"/>
    <mergeCell ref="A1:A2"/>
    <mergeCell ref="E1:F2"/>
    <mergeCell ref="G1:H2"/>
    <mergeCell ref="I1:J2"/>
    <mergeCell ref="C3:D3"/>
    <mergeCell ref="C1:D2"/>
    <mergeCell ref="B1:B2"/>
    <mergeCell ref="E3:F3"/>
    <mergeCell ref="C4:D4"/>
    <mergeCell ref="E4:F4"/>
    <mergeCell ref="G3:H3"/>
    <mergeCell ref="G4:H4"/>
    <mergeCell ref="I3:J3"/>
  </mergeCells>
  <phoneticPr fontId="18" type="noConversion"/>
  <conditionalFormatting sqref="A7:A107">
    <cfRule type="cellIs" dxfId="14" priority="16" stopIfTrue="1" operator="equal">
      <formula>0</formula>
    </cfRule>
  </conditionalFormatting>
  <conditionalFormatting sqref="AN7:AN106">
    <cfRule type="cellIs" dxfId="13" priority="11" operator="equal">
      <formula>"finished"</formula>
    </cfRule>
    <cfRule type="cellIs" dxfId="12" priority="12" operator="equal">
      <formula>"Unfinished"</formula>
    </cfRule>
    <cfRule type="cellIs" dxfId="11" priority="15" operator="equal">
      <formula>"N/A"</formula>
    </cfRule>
  </conditionalFormatting>
  <conditionalFormatting sqref="AO7:AW106">
    <cfRule type="cellIs" dxfId="10" priority="13" operator="equal">
      <formula>"OK"</formula>
    </cfRule>
    <cfRule type="cellIs" dxfId="9" priority="14" operator="equal">
      <formula>"N"</formula>
    </cfRule>
  </conditionalFormatting>
  <conditionalFormatting sqref="AE107:AI107 O107:W107 A7:AL106">
    <cfRule type="expression" dxfId="8" priority="7">
      <formula>IF(($A7-INT($A7/5)*5)=4,1,0)</formula>
    </cfRule>
    <cfRule type="expression" dxfId="7" priority="8">
      <formula>IF(($A7-INT($A7/5)*5)=3,1,0)</formula>
    </cfRule>
    <cfRule type="expression" dxfId="6" priority="9">
      <formula>IF(($A7-INT($A7/5)*5)=2,1,0)</formula>
    </cfRule>
    <cfRule type="expression" dxfId="5" priority="10">
      <formula>IF(($A7-INT($A7/5)*5)=1,1,0)</formula>
    </cfRule>
  </conditionalFormatting>
  <conditionalFormatting sqref="B15">
    <cfRule type="expression" dxfId="4" priority="5">
      <formula>AND($A7&gt;0,IF(($A7-INT($A7/5)*5)=4,1,0))</formula>
    </cfRule>
  </conditionalFormatting>
  <conditionalFormatting sqref="O107:W107">
    <cfRule type="expression" dxfId="3" priority="4">
      <formula>AND((O107+ABS(P107-O107)+ABS(Q107-P107)+ABS(R107-Q107)+ABS(S107-R107)+ABS(T107-S107)+ABS(U107-T107)+ABS(V107-U107)+ABS(W107-V107)+W107)&lt;&gt;2,(O107+ABS(P107-O107)+ABS(Q107-P107)+ABS(R107-Q107)+ABS(S107-R107)+ABS(T107-S107)+ABS(U107-T107)+ABS(V107-U107)+ABS(W107-V107)+W107)&lt;&gt;0)</formula>
    </cfRule>
  </conditionalFormatting>
  <conditionalFormatting sqref="AE107:AI107">
    <cfRule type="expression" dxfId="2" priority="1">
      <formula>AND((AA107+ABS(AB107-AA107)+ABS(AC107-AB107)+ABS(AD107-AC107)+ABS(AE107-AD107)+AE107)&lt;&gt;2,(AA107+ABS(AB107-AA107)+ABS(AC107-AB107)+ABS(AD107-AC107)+ABS(AE107-AD107)+AE107)&lt;&gt;0)</formula>
    </cfRule>
    <cfRule type="expression" dxfId="1" priority="2">
      <formula>AND((AE107+ABS(AF107-AE107)+ABS(AG107-AF107)+ABS(AH107-AG107)+ABS(AI107-AH107)+AI107)&lt;&gt;2,(AE107+ABS(AF107-AE107)+ABS(AG107-AF107)+ABS(AH107-AG107)+ABS(AI107-AH107)+AI107)&lt;&gt;0)</formula>
    </cfRule>
  </conditionalFormatting>
  <dataValidations xWindow="1177" yWindow="4" count="50">
    <dataValidation type="list" errorStyle="warning" imeMode="off" allowBlank="1" showDropDown="1" showInputMessage="1" showErrorMessage="1" error="The date is invalid!" promptTitle="Leaf Size-Nanophyll" prompt="1 - if some leaves are nanophyll&#10;0 - if no leaf is nanophyll&#10;" sqref="O107">
      <formula1>$P$1:$P$2</formula1>
    </dataValidation>
    <dataValidation type="list" errorStyle="warning" imeMode="off" allowBlank="1" showDropDown="1" showInputMessage="1" showErrorMessage="1" error="The date is invalid!" promptTitle="Leaf Size-Leptophyll I" prompt="1 - if some leaves are leptophyll I&#10;0 - if no leaf is leptophyll I" sqref="P107">
      <formula1>$P$1:$P$2</formula1>
    </dataValidation>
    <dataValidation type="list" errorStyle="warning" imeMode="off" allowBlank="1" showDropDown="1" showInputMessage="1" showErrorMessage="1" error="The date is invalid!" promptTitle="Leaf Size-Leptophyll II" prompt="1 - if some leaves are leptophyll II&#10;0 - if no leaf is leptophyll II" sqref="Q107">
      <formula1>$P$1:$P$2</formula1>
    </dataValidation>
    <dataValidation type="list" errorStyle="warning" imeMode="off" allowBlank="1" showDropDown="1" showInputMessage="1" showErrorMessage="1" error="The date is invalid!" promptTitle="Leaf Size-Microphyll I" prompt="1 - if some leaves are microphyll I&#10;0 - if no leaf is microphyll I" sqref="R107">
      <formula1>$P$1:$P$2</formula1>
    </dataValidation>
    <dataValidation type="list" errorStyle="warning" imeMode="off" allowBlank="1" showDropDown="1" showInputMessage="1" showErrorMessage="1" error="The date is invalid!" promptTitle="Leaf Size-Microphyll II" prompt="1 - if some leaves are microphyll II&#10;0 - if no leaf is microphyll II" sqref="S107">
      <formula1>$P$1:$P$2</formula1>
    </dataValidation>
    <dataValidation type="list" errorStyle="warning" imeMode="off" allowBlank="1" showDropDown="1" showInputMessage="1" showErrorMessage="1" error="The date is invalid!" promptTitle="Leaf Size-Microphyll III" prompt="1 - if some leaves are microphyll III&#10;0 - if no leaf is microphyll III" sqref="T107">
      <formula1>$P$1:$P$2</formula1>
    </dataValidation>
    <dataValidation type="list" errorStyle="warning" imeMode="off" allowBlank="1" showDropDown="1" showInputMessage="1" showErrorMessage="1" error="The date is invalid!" promptTitle="Leaf Size-Mesophyll I" prompt="1 - if some leaves are mesophyll I&#10;0 - if no leaf is mesophyll I" sqref="U107">
      <formula1>$P$1:$P$2</formula1>
    </dataValidation>
    <dataValidation type="list" errorStyle="warning" imeMode="off" allowBlank="1" showDropDown="1" showInputMessage="1" showErrorMessage="1" error="The date is invalid!" promptTitle="Leaf Size-Mesophyll II" prompt="1 - if some leaves are mesophyll II&#10;0 - if no leaf is mesophyll II" sqref="V107">
      <formula1>$P$1:$P$2</formula1>
    </dataValidation>
    <dataValidation type="list" errorStyle="warning" imeMode="off" allowBlank="1" showDropDown="1" showInputMessage="1" showErrorMessage="1" error="The date is invalid!" promptTitle="Leaf Size-Mesophyll III" prompt="1 - if some leaves are mesophyll III&#10;0 - if no leaf is mesophyll III" sqref="W107">
      <formula1>$P$1:$P$2</formula1>
    </dataValidation>
    <dataValidation type="list" errorStyle="warning" imeMode="off" allowBlank="1" showDropDown="1" showInputMessage="1" showErrorMessage="1" error="The date is invalid!" promptTitle="Length to Width Ratio &lt; 1:1" prompt="1 - if some leaves are less than the 1.0 ratio&#10;0 - if no leaf is less than the 1.0 ratio&#10;" sqref="AE107">
      <formula1>$P$1:$P$2</formula1>
    </dataValidation>
    <dataValidation type="list" errorStyle="warning" imeMode="off" allowBlank="1" showDropDown="1" showInputMessage="1" showErrorMessage="1" error="The date is invalid!" promptTitle="Length to Width Ratio  1-2:1" prompt="1 - if some leaves are the 1.0-2.0 ratio&#10;0 - if no leaf is the 1.0-2.0 ratio" sqref="AF107">
      <formula1>$P$1:$P$2</formula1>
    </dataValidation>
    <dataValidation type="list" errorStyle="warning" imeMode="off" allowBlank="1" showDropDown="1" showInputMessage="1" showErrorMessage="1" error="The date is invalid!" promptTitle="Length to Width Ratio  2-3:1" prompt="1 - if some leaves are the 2.0-3.0 ratio&#10;0 - if no leaf is the 2.0-3.0 ratio" sqref="AG107">
      <formula1>$P$1:$P$2</formula1>
    </dataValidation>
    <dataValidation type="list" errorStyle="warning" imeMode="off" allowBlank="1" showDropDown="1" showInputMessage="1" showErrorMessage="1" error="The date is invalid!" promptTitle="Length to Width Ratio  3-4:1" prompt="1 - if some leaves are the 3.0-4.0 ratio&#10;0 - if no leaf is the 3.0-4.0 ratio" sqref="AH107">
      <formula1>$P$1:$P$2</formula1>
    </dataValidation>
    <dataValidation type="list" errorStyle="warning" imeMode="off" allowBlank="1" showDropDown="1" showInputMessage="1" showErrorMessage="1" error="The date is invalid!" promptTitle="Length to Width Ratio &gt; 4:1" prompt="1 - if some leaves are more than 4.0 ratio&#10;0 - if no leaf is more than 4.0 ratio" sqref="AI107">
      <formula1>$P$1:$P$2</formula1>
    </dataValidation>
    <dataValidation type="list" errorStyle="warning" allowBlank="1" showDropDown="1" showInputMessage="1" showErrorMessage="1" error="The data is invalid!" promptTitle="Teeth Acute" prompt="1 - some or all teeth are acute_x000d__x000a_Blank - all teeth are rounded or appressed_x000a_" sqref="L7:L106">
      <formula1>$P$1:$P$2</formula1>
    </dataValidation>
    <dataValidation type="list" errorStyle="warning" allowBlank="1" showDropDown="1" showInputMessage="1" showErrorMessage="1" error="The data is invalid!" promptTitle="Lamina Unlobed" prompt="1 - some or all leaves are without lobes_x000a__x000d_Blank - all leaves have lobes_x000a__x000a_" sqref="C7:C106">
      <formula1>$P$1:$P$2</formula1>
    </dataValidation>
    <dataValidation type="list" errorStyle="warning" allowBlank="1" showDropDown="1" showInputMessage="1" showErrorMessage="1" error="The data is invalid!" promptTitle="No Teeth" prompt="1 - some or all leaves are without teeth_x000a__x000d_Blank - all leaves have teeth" sqref="E7:E106">
      <formula1>$P$1:$P$2</formula1>
    </dataValidation>
    <dataValidation type="list" errorStyle="warning" allowBlank="1" showDropDown="1" showInputMessage="1" showErrorMessage="1" error="The data is invalid!" promptTitle="Teeth" prompt="1 - some or all leaves have teeth_x000d__x000a_Blank - no leaves have teeth_x000a_" sqref="F7:F106">
      <formula1>$P$1:$P$2</formula1>
    </dataValidation>
    <dataValidation type="list" errorStyle="warning" allowBlank="1" showDropDown="1" showInputMessage="1" showErrorMessage="1" error="The data is invalid!" promptTitle="Teeth Regular" prompt="1 - some or all teeth are regular_x000d__x000a_Blank - all teeth are irregular_x000a_" sqref="G7:G106">
      <formula1>$P$1:$P$2</formula1>
    </dataValidation>
    <dataValidation type="list" errorStyle="warning" allowBlank="1" showDropDown="1" showInputMessage="1" showErrorMessage="1" error="The data is invalid!" promptTitle="Teeth Irregular" prompt="1 - some or all teeth are irregular_x000a__x000d_Blank - all teeth are regular_x000a_" sqref="H7:H106">
      <formula1>$P$1:$P$2</formula1>
    </dataValidation>
    <dataValidation type="list" errorStyle="warning" allowBlank="1" showDropDown="1" showInputMessage="1" showErrorMessage="1" error="The data is invalid!" promptTitle="Teeth Close" prompt="1 - some or all teeth are close_x000d__x000a_Blank - all teeth are distant_x000a_" sqref="I7:I106">
      <formula1>$P$1:$P$2</formula1>
    </dataValidation>
    <dataValidation type="list" errorStyle="warning" allowBlank="1" showDropDown="1" showInputMessage="1" showErrorMessage="1" error="The data is invalid!" promptTitle="Teeth Distant" prompt="1 - some or all teeth are distant_x000a__x000d_Blank - all teeth are close_x000a_" sqref="J7:J106">
      <formula1>$P$1:$P$2</formula1>
    </dataValidation>
    <dataValidation type="list" errorStyle="warning" allowBlank="1" showDropDown="1" showInputMessage="1" showErrorMessage="1" error="The data is invalid!" promptTitle="Teeth Round" prompt="1 - some or all teeth are rounded or appressed_x000d__x000a_Blank - all teeth are acute_x000a_" sqref="K7:K106">
      <formula1>$P$1:$P$2</formula1>
    </dataValidation>
    <dataValidation type="list" errorStyle="warning" allowBlank="1" showDropDown="1" showInputMessage="1" showErrorMessage="1" error="The data is invalid!" promptTitle="Teeth Compound" prompt="1 - compound teeth are present_x000a__x000d_Blank - no compound teeth are present_x000a_" sqref="M7:M106">
      <formula1>$P$1:$P$2</formula1>
    </dataValidation>
    <dataValidation type="list" errorStyle="warning" allowBlank="1" showDropDown="1" showInputMessage="1" showErrorMessage="1" error="The data is invalid!" promptTitle="Compound &lt;50%" prompt="1 - less than 50% of teeth are compound_x000a__x000d_Blank - more than 50% of teeth are compound_x000a_" sqref="N7:N106">
      <formula1>$P$1:$P$2</formula1>
    </dataValidation>
    <dataValidation type="list" errorStyle="warning" allowBlank="1" showDropDown="1" showInputMessage="1" showErrorMessage="1" error="The data is invalid!" promptTitle="Leaf Size-Nanophyll" prompt="1 - some or all leaves are nanophyll_x000a__x000d_Blank - no nanophyll-size leaves_x000a_" sqref="O7:O106">
      <formula1>$P$1:$P$2</formula1>
    </dataValidation>
    <dataValidation type="list" errorStyle="warning" allowBlank="1" showDropDown="1" showInputMessage="1" showErrorMessage="1" error="The data is invalid!" promptTitle="Leaf Size-Leptophyll I" prompt="1 - some or all leaves are leptophyll I_x000a__x000d_Blank - no leptophyll I-size leaves" sqref="P7:P106">
      <formula1>$P$1:$P$2</formula1>
    </dataValidation>
    <dataValidation type="list" errorStyle="warning" allowBlank="1" showDropDown="1" showInputMessage="1" showErrorMessage="1" error="The data is invalid!" promptTitle="Leaf Size-Leptophyll II" prompt="1 - some or all leaves are leptophyll II_x000d__x000a_Blank - no leptophyll II-size leaves" sqref="Q7:Q106">
      <formula1>$P$1:$P$2</formula1>
    </dataValidation>
    <dataValidation type="list" errorStyle="warning" allowBlank="1" showDropDown="1" showInputMessage="1" showErrorMessage="1" error="The data is invalid!" promptTitle="Leaf Size-Microphyll I" prompt="1 - some or all leaves are microphyll I_x000a__x000d_Blank - no microphyll I-size leaves" sqref="R7:R106">
      <formula1>$P$1:$P$2</formula1>
    </dataValidation>
    <dataValidation type="list" errorStyle="warning" allowBlank="1" showDropDown="1" showInputMessage="1" showErrorMessage="1" error="The data is invalid!" promptTitle="Leaf Size-Microphyll II" prompt="1 - some or all leaves are microphyll II_x000a__x000d_Blank - no microphyll II-size leaves" sqref="S7:S106">
      <formula1>$P$1:$P$2</formula1>
    </dataValidation>
    <dataValidation type="list" errorStyle="warning" allowBlank="1" showDropDown="1" showInputMessage="1" showErrorMessage="1" error="The data is invalid!" promptTitle="Leaf Size-Microphyll III" prompt="1 - some or all leaves are microphyll III_x000a__x000d_Blank - no microphyll III-size leaves" sqref="T7:T106">
      <formula1>$P$1:$P$2</formula1>
    </dataValidation>
    <dataValidation type="list" errorStyle="warning" allowBlank="1" showDropDown="1" showInputMessage="1" showErrorMessage="1" error="The data is invalid!" promptTitle="Leaf Size-Mesophyll I" prompt="1 - some or all leaves are mesophyll I_x000a__x000d_Blank - no mesophyll I-size leaves" sqref="U7:U106">
      <formula1>$P$1:$P$2</formula1>
    </dataValidation>
    <dataValidation type="list" errorStyle="warning" allowBlank="1" showDropDown="1" showInputMessage="1" showErrorMessage="1" error="The data is invalid!" promptTitle="Leaf Size-Mesophyll II" prompt="1 - some or all leaves are mesophyll II_x000a__x000d_Blank - no mesophyll II-size leaves" sqref="V7:V106">
      <formula1>$P$1:$P$2</formula1>
    </dataValidation>
    <dataValidation type="list" errorStyle="warning" allowBlank="1" showDropDown="1" showInputMessage="1" showErrorMessage="1" error="The data is invalid!" promptTitle="Leaf Size-Mesophyll III" prompt="1 - some or all leaves are mesophyll III_x000d__x000a_Blank - no mesophyll III-size leaves" sqref="W7:W106">
      <formula1>$P$1:$P$2</formula1>
    </dataValidation>
    <dataValidation type="list" errorStyle="warning" allowBlank="1" showDropDown="1" showInputMessage="1" showErrorMessage="1" error="The data is invalid!" promptTitle="Apex Emarginate" prompt="1 - some or all leaves are emarginate_x000a__x000d_Blank - no emarginate leaves_x000a_" sqref="X7:X106">
      <formula1>$P$1:$P$2</formula1>
    </dataValidation>
    <dataValidation type="list" errorStyle="warning" allowBlank="1" showDropDown="1" showInputMessage="1" showErrorMessage="1" error="The data is invalid!" promptTitle="Apex Round" prompt="1 - some or all apices are round_x000d__x000a_Blank - no round apices_x000a_" sqref="Y7:Y106">
      <formula1>$P$1:$P$2</formula1>
    </dataValidation>
    <dataValidation type="list" errorStyle="warning" allowBlank="1" showDropDown="1" showInputMessage="1" showErrorMessage="1" error="The data is invalid!" promptTitle="Apex Acute" prompt="1 - some or all apices are acute_x000d__x000a_Blank - no acute apices_x000a_" sqref="Z7:Z106">
      <formula1>$P$1:$P$2</formula1>
    </dataValidation>
    <dataValidation type="list" errorStyle="warning" allowBlank="1" showDropDown="1" showInputMessage="1" showErrorMessage="1" error="The data is invalid!" promptTitle="Apex Attenuate" prompt="1 - some or all apices are attenuate_x000d__x000a_Blank - no attenuate apices_x000a_" sqref="AA7:AA106">
      <formula1>$P$1:$P$2</formula1>
    </dataValidation>
    <dataValidation type="list" errorStyle="warning" allowBlank="1" showDropDown="1" showInputMessage="1" showErrorMessage="1" error="The data is invalid!" promptTitle="Base Cordate" prompt="1 - some or all bases are cordate_x000d__x000a_Blank - no cordate bases_x000a_" sqref="AB7:AB106">
      <formula1>$P$1:$P$2</formula1>
    </dataValidation>
    <dataValidation type="list" errorStyle="warning" allowBlank="1" showDropDown="1" showInputMessage="1" showErrorMessage="1" error="The data is invalid!" promptTitle="Base Round" prompt="1 - some or all bases are round_x000a__x000d_Blank - no round bases_x000a_" sqref="AC7:AC106">
      <formula1>$P$1:$P$2</formula1>
    </dataValidation>
    <dataValidation type="list" errorStyle="warning" allowBlank="1" showDropDown="1" showInputMessage="1" showErrorMessage="1" error="The data is invalid!" promptTitle="Base Acute" prompt="1 - some or all bases are acute_x000a__x000d_Blank - no acute bases" sqref="AD7:AD106">
      <formula1>$P$1:$P$2</formula1>
    </dataValidation>
    <dataValidation type="list" errorStyle="warning" allowBlank="1" showDropDown="1" showInputMessage="1" showErrorMessage="1" error="The data is invalid!" promptTitle="Length to Width Ratio &lt;1:1" prompt="1 - the ratio of some or all leaves is less than 1:1_x000d__x000a_Blank - &lt;1:1 ratio not represented_x000a_" sqref="AE7:AE106">
      <formula1>$P$1:$P$2</formula1>
    </dataValidation>
    <dataValidation type="list" errorStyle="warning" allowBlank="1" showDropDown="1" showInputMessage="1" showErrorMessage="1" error="The data is invalid!" promptTitle="Length to Width Ratio  1-2:1" prompt="1 - the ratio of some or all leaves is 1-2:1_x000a__x000d_Blank - 1-2:1 ratio not represented" sqref="AF7:AF106">
      <formula1>$P$1:$P$2</formula1>
    </dataValidation>
    <dataValidation type="list" errorStyle="warning" allowBlank="1" showDropDown="1" showInputMessage="1" showErrorMessage="1" error="The data is invalid!" promptTitle="Length to Width Ratio  2-3:1" prompt="1 - the ratio of some or all leaves is 2-3:1_x000d__x000a_Blank - 2-3:1 ratio not represented" sqref="AG7:AG106">
      <formula1>$P$1:$P$2</formula1>
    </dataValidation>
    <dataValidation type="list" errorStyle="warning" allowBlank="1" showDropDown="1" showInputMessage="1" showErrorMessage="1" error="The data is invalid!" promptTitle="Length to Width Ratio  3-4:1" prompt="1 - the ratio of some or all leaves is 3-4:1_x000a__x000d_Blank - 3-4:1 ratio not represented" sqref="AH7:AH106">
      <formula1>$P$1:$P$2</formula1>
    </dataValidation>
    <dataValidation type="list" errorStyle="warning" allowBlank="1" showDropDown="1" showInputMessage="1" showErrorMessage="1" error="The data is invalid!" promptTitle="Length to Width Ratio &gt;4:1" prompt="1 - the ratio of some or all leaves is greater than 4:1_x000a__x000d_Blank - &gt;4:1 ratio not represented" sqref="AI7:AI106">
      <formula1>$P$1:$P$2</formula1>
    </dataValidation>
    <dataValidation type="list" errorStyle="warning" allowBlank="1" showDropDown="1" showInputMessage="1" showErrorMessage="1" error="The data is invalid!" promptTitle="Shape Obovate" prompt="1 - some or all leaves are obovate_x000a__x000d_Blank - no obovate leaves_x000a_" sqref="AJ7:AJ106">
      <formula1>$P$1:$P$2</formula1>
    </dataValidation>
    <dataValidation type="list" errorStyle="warning" allowBlank="1" showDropDown="1" showInputMessage="1" showErrorMessage="1" error="The data is invalid!" promptTitle="Shape Elliptic" prompt="1 - some or all leaves are elliptic_x000d__x000a_Blank - no elliptic leaves_x000a_" sqref="AK7:AK106">
      <formula1>$P$1:$P$2</formula1>
    </dataValidation>
    <dataValidation type="list" errorStyle="warning" allowBlank="1" showDropDown="1" showInputMessage="1" showErrorMessage="1" error="The data is invalid!" promptTitle="Shape Ovate" prompt="1 - some or all leaves are ovate_x000d__x000a_Blank - no ovate leaves_x000a_" sqref="AL7:AL106">
      <formula1>$P$1:$P$2</formula1>
    </dataValidation>
    <dataValidation type="list" errorStyle="warning" allowBlank="1" showDropDown="1" showInputMessage="1" showErrorMessage="1" error="The data is invalid!" promptTitle="Lamina lobed" prompt="1 - some or all leaves have lobes_x000d__x000a_Blank - no leaves have lobes_x000a_" sqref="D7:D106">
      <formula1>$P$1:$P$2</formula1>
    </dataValidation>
  </dataValidations>
  <pageMargins left="0.75" right="0.75" top="1" bottom="1" header="0.5" footer="0.5"/>
  <headerFooter alignWithMargins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CD114"/>
  <sheetViews>
    <sheetView workbookViewId="0">
      <selection activeCell="J12" sqref="J12"/>
    </sheetView>
  </sheetViews>
  <sheetFormatPr baseColWidth="10" defaultColWidth="11.5" defaultRowHeight="13"/>
  <cols>
    <col min="1" max="1" width="6.6640625" style="66" customWidth="1"/>
    <col min="2" max="2" width="24" style="66" customWidth="1"/>
    <col min="3" max="3" width="12" style="66" customWidth="1"/>
    <col min="4" max="6" width="11.5" style="66"/>
    <col min="7" max="7" width="17.5" style="66" bestFit="1" customWidth="1"/>
    <col min="8" max="16384" width="11.5" style="66"/>
  </cols>
  <sheetData>
    <row r="1" spans="1:82" ht="18" customHeight="1">
      <c r="A1" s="60" t="s">
        <v>48</v>
      </c>
      <c r="B1" s="61" t="s">
        <v>44</v>
      </c>
      <c r="C1" s="61"/>
      <c r="D1" s="62" t="s">
        <v>45</v>
      </c>
      <c r="E1" s="63" t="s">
        <v>46</v>
      </c>
      <c r="F1" s="62" t="s">
        <v>47</v>
      </c>
      <c r="G1" s="60" t="s">
        <v>50</v>
      </c>
      <c r="H1" s="60" t="s">
        <v>58</v>
      </c>
      <c r="I1" s="64" t="s">
        <v>49</v>
      </c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5"/>
    </row>
    <row r="2" spans="1:82" ht="12" customHeight="1">
      <c r="A2" s="67"/>
      <c r="B2" s="68"/>
      <c r="C2" s="68"/>
      <c r="D2" s="69"/>
      <c r="E2" s="70"/>
      <c r="F2" s="69"/>
      <c r="G2" s="67"/>
      <c r="H2" s="67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2"/>
    </row>
    <row r="3" spans="1:82" s="77" customFormat="1" ht="30" customHeight="1" ph="1">
      <c r="A3" s="158" t="str" ph="1">
        <f>Scoresheet!A3</f>
        <v>TEVS</v>
      </c>
      <c r="B3" s="160" t="str" ph="1">
        <f>Scoresheet!B3</f>
        <v>Smithy Creek</v>
      </c>
      <c r="C3" s="161"/>
      <c r="D3" s="162" ph="1">
        <f>Scoresheet!C3</f>
        <v>-44.956000000000003</v>
      </c>
      <c r="E3" s="163" ph="1">
        <f>Scoresheet!E3</f>
        <v>168.02090000000001</v>
      </c>
      <c r="F3" s="162" t="str" ph="1">
        <f>Scoresheet!G3</f>
        <v>361 m</v>
      </c>
      <c r="G3" s="164" ph="1">
        <f>Scoresheet!I3</f>
        <v>39846</v>
      </c>
      <c r="H3" s="73" ph="1">
        <f>AQ114</f>
        <v>1</v>
      </c>
      <c r="I3" s="74" ph="1">
        <f>Scoresheet!M3</f>
        <v>0</v>
      </c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6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</row>
    <row r="4" spans="1:82" ht="23" customHeight="1">
      <c r="A4" s="78"/>
      <c r="B4" s="79"/>
      <c r="C4" s="79"/>
      <c r="D4" s="80"/>
      <c r="E4" s="79"/>
      <c r="F4" s="80"/>
      <c r="G4" s="81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4"/>
    </row>
    <row r="5" spans="1:82" ht="14" customHeight="1">
      <c r="C5" s="85" t="s">
        <v>52</v>
      </c>
      <c r="D5" s="86" t="s">
        <v>59</v>
      </c>
    </row>
    <row r="6" spans="1:82" ht="15" customHeight="1">
      <c r="C6" s="87" t="s">
        <v>51</v>
      </c>
      <c r="D6" s="88" t="s">
        <v>1</v>
      </c>
      <c r="E6" s="89" t="s">
        <v>2</v>
      </c>
      <c r="F6" s="89" t="s">
        <v>3</v>
      </c>
      <c r="G6" s="89" t="s">
        <v>4</v>
      </c>
      <c r="H6" s="89" t="s">
        <v>5</v>
      </c>
      <c r="I6" s="89" t="s">
        <v>6</v>
      </c>
      <c r="J6" s="89" t="s">
        <v>7</v>
      </c>
      <c r="K6" s="90" t="s">
        <v>8</v>
      </c>
      <c r="L6" s="90" t="s">
        <v>9</v>
      </c>
      <c r="M6" s="90" t="s">
        <v>10</v>
      </c>
      <c r="N6" s="90" t="s">
        <v>11</v>
      </c>
      <c r="O6" s="90" t="s">
        <v>12</v>
      </c>
      <c r="P6" s="90" t="s">
        <v>13</v>
      </c>
      <c r="Q6" s="90" t="s">
        <v>14</v>
      </c>
      <c r="R6" s="90" t="s">
        <v>15</v>
      </c>
      <c r="S6" s="90" t="s">
        <v>16</v>
      </c>
      <c r="T6" s="91" t="s">
        <v>17</v>
      </c>
      <c r="U6" s="91" t="s">
        <v>18</v>
      </c>
      <c r="V6" s="91" t="s">
        <v>19</v>
      </c>
      <c r="W6" s="91" t="s">
        <v>20</v>
      </c>
      <c r="X6" s="92" t="s">
        <v>21</v>
      </c>
      <c r="Y6" s="92" t="s">
        <v>22</v>
      </c>
      <c r="Z6" s="92" t="s">
        <v>23</v>
      </c>
      <c r="AA6" s="93" t="s">
        <v>24</v>
      </c>
      <c r="AB6" s="93" t="s">
        <v>25</v>
      </c>
      <c r="AC6" s="93" t="s">
        <v>26</v>
      </c>
      <c r="AD6" s="93" t="s">
        <v>27</v>
      </c>
      <c r="AE6" s="93" t="s">
        <v>28</v>
      </c>
      <c r="AF6" s="94" t="s">
        <v>29</v>
      </c>
      <c r="AG6" s="94" t="s">
        <v>30</v>
      </c>
      <c r="AH6" s="94" t="s">
        <v>31</v>
      </c>
      <c r="AI6" s="95"/>
      <c r="AJ6" s="95"/>
      <c r="AK6" s="95"/>
      <c r="AL6" s="95"/>
      <c r="AM6" s="95"/>
      <c r="AN6" s="95"/>
      <c r="AQ6" s="66" t="s">
        <v>32</v>
      </c>
      <c r="AR6" s="96" t="s">
        <v>1</v>
      </c>
      <c r="AS6" s="97" t="s">
        <v>2</v>
      </c>
      <c r="AT6" s="97" t="s">
        <v>3</v>
      </c>
      <c r="AU6" s="97" t="s">
        <v>4</v>
      </c>
      <c r="AV6" s="97" t="s">
        <v>5</v>
      </c>
      <c r="AW6" s="97" t="s">
        <v>6</v>
      </c>
      <c r="AX6" s="97" t="s">
        <v>7</v>
      </c>
      <c r="AY6" s="98" t="s">
        <v>8</v>
      </c>
      <c r="AZ6" s="98" t="s">
        <v>9</v>
      </c>
      <c r="BA6" s="98" t="s">
        <v>10</v>
      </c>
      <c r="BB6" s="98" t="s">
        <v>11</v>
      </c>
      <c r="BC6" s="98" t="s">
        <v>12</v>
      </c>
      <c r="BD6" s="98" t="s">
        <v>13</v>
      </c>
      <c r="BE6" s="98" t="s">
        <v>14</v>
      </c>
      <c r="BF6" s="98" t="s">
        <v>15</v>
      </c>
      <c r="BG6" s="98" t="s">
        <v>16</v>
      </c>
      <c r="BH6" s="99" t="s">
        <v>17</v>
      </c>
      <c r="BI6" s="99" t="s">
        <v>18</v>
      </c>
      <c r="BJ6" s="99" t="s">
        <v>19</v>
      </c>
      <c r="BK6" s="99" t="s">
        <v>20</v>
      </c>
      <c r="BL6" s="100" t="s">
        <v>21</v>
      </c>
      <c r="BM6" s="100" t="s">
        <v>22</v>
      </c>
      <c r="BN6" s="100" t="s">
        <v>23</v>
      </c>
      <c r="BO6" s="101" t="s">
        <v>24</v>
      </c>
      <c r="BP6" s="101" t="s">
        <v>25</v>
      </c>
      <c r="BQ6" s="101" t="s">
        <v>26</v>
      </c>
      <c r="BR6" s="101" t="s">
        <v>27</v>
      </c>
      <c r="BS6" s="101" t="s">
        <v>28</v>
      </c>
      <c r="BT6" s="95" t="s">
        <v>29</v>
      </c>
      <c r="BU6" s="95" t="s">
        <v>30</v>
      </c>
      <c r="BV6" s="95" t="s">
        <v>31</v>
      </c>
      <c r="BX6" s="102" t="s">
        <v>53</v>
      </c>
      <c r="BY6" s="103" t="s">
        <v>33</v>
      </c>
      <c r="BZ6" s="104" t="s">
        <v>34</v>
      </c>
      <c r="CA6" s="105" t="s">
        <v>35</v>
      </c>
      <c r="CB6" s="106" t="s">
        <v>36</v>
      </c>
      <c r="CC6" s="107" t="s">
        <v>37</v>
      </c>
      <c r="CD6" s="108" t="s">
        <v>38</v>
      </c>
    </row>
    <row r="7" spans="1:82">
      <c r="A7" s="96">
        <f>IF(B7&gt;0,(ROW(A7)-6),0)</f>
        <v>1</v>
      </c>
      <c r="B7" s="109" t="str">
        <f>Scoresheet!B7</f>
        <v>Aristotelia serrata</v>
      </c>
      <c r="C7" s="66">
        <f>IF(Scoresheet!C7=0,0,Scoresheet!C7/(Scoresheet!C7+Scoresheet!D7))</f>
        <v>0.5</v>
      </c>
      <c r="D7" s="110">
        <f>IF(Scoresheet!D7=0,0,Scoresheet!D7/(Scoresheet!C7+Scoresheet!D7))</f>
        <v>0.5</v>
      </c>
      <c r="E7" s="66">
        <f>IF(Scoresheet!E7=0,0,Scoresheet!E7/(Scoresheet!E7+Scoresheet!F7))</f>
        <v>0</v>
      </c>
      <c r="F7" s="66">
        <f>IF(Scoresheet!G7=0,0,Scoresheet!G7/(Scoresheet!G7+Scoresheet!H7)*(IF(Result!E7=0,1,Result!E7)))</f>
        <v>0.5</v>
      </c>
      <c r="G7" s="66">
        <f>IF(Scoresheet!I7=0,0,Scoresheet!I7/(Scoresheet!I7+Scoresheet!J7)*(IF(Result!E7=0,1,Result!E7)))</f>
        <v>0.5</v>
      </c>
      <c r="H7" s="66">
        <f>IF(Scoresheet!K7=0,0,Scoresheet!K7/(Scoresheet!L7+Scoresheet!K7)*(IF(Result!E7=0,1,Result!E7)))</f>
        <v>0</v>
      </c>
      <c r="I7" s="66">
        <f>IF(Scoresheet!L7=0,0,Scoresheet!L7/(Scoresheet!K7+Scoresheet!L7)*(IF(Result!E7=0,1,Result!E7)))</f>
        <v>1</v>
      </c>
      <c r="J7" s="110">
        <f>IF(Scoresheet!M7=0,0,Scoresheet!M7/(Scoresheet!M7+Scoresheet!N7))</f>
        <v>0.5</v>
      </c>
      <c r="K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O7/(Scoresheet!$O7+Scoresheet!$P7+Scoresheet!$Q7+Scoresheet!$R7+Scoresheet!$S7+Scoresheet!$T7+Scoresheet!$U7+Scoresheet!$V7+Scoresheet!$W7),2))),"ERR!"))</f>
        <v>0</v>
      </c>
      <c r="L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P7/(Scoresheet!$O7+Scoresheet!$P7+Scoresheet!$Q7+Scoresheet!$R7+Scoresheet!$S7+Scoresheet!$T7+Scoresheet!$U7+Scoresheet!$V7+Scoresheet!$W7),2))),"ERR!"))</f>
        <v>0</v>
      </c>
      <c r="M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Q7/(Scoresheet!$O7+Scoresheet!$P7+Scoresheet!$Q7+Scoresheet!$R7+Scoresheet!$S7+Scoresheet!$T7+Scoresheet!$U7+Scoresheet!$V7+Scoresheet!$W7),2))),"ERR!"))</f>
        <v>0</v>
      </c>
      <c r="N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R7/(Scoresheet!$O7+Scoresheet!$P7+Scoresheet!$Q7+Scoresheet!$R7+Scoresheet!$S7+Scoresheet!$T7+Scoresheet!$U7+Scoresheet!$V7+Scoresheet!$W7),2))),"ERR!"))</f>
        <v>0.2</v>
      </c>
      <c r="O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S7/(Scoresheet!$O7+Scoresheet!$P7+Scoresheet!$Q7+Scoresheet!$R7+Scoresheet!$S7+Scoresheet!$T7+Scoresheet!$U7+Scoresheet!$V7+Scoresheet!$W7),2))),"ERR!"))</f>
        <v>0.2</v>
      </c>
      <c r="P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T7/(Scoresheet!$O7+Scoresheet!$P7+Scoresheet!$Q7+Scoresheet!$R7+Scoresheet!$S7+Scoresheet!$T7+Scoresheet!$U7+Scoresheet!$V7+Scoresheet!$W7),2))),"ERR!"))</f>
        <v>0.2</v>
      </c>
      <c r="Q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U7/(Scoresheet!$O7+Scoresheet!$P7+Scoresheet!$Q7+Scoresheet!$R7+Scoresheet!$S7+Scoresheet!$T7+Scoresheet!$U7+Scoresheet!$V7+Scoresheet!$W7),2))),"ERR!"))</f>
        <v>0.2</v>
      </c>
      <c r="R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V7/(Scoresheet!$O7+Scoresheet!$P7+Scoresheet!$Q7+Scoresheet!$R7+Scoresheet!$S7+Scoresheet!$T7+Scoresheet!$U7+Scoresheet!$V7+Scoresheet!$W7),2))),"ERR!"))</f>
        <v>0.2</v>
      </c>
      <c r="S7" s="111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W7/(Scoresheet!$O7+Scoresheet!$P7+Scoresheet!$Q7+Scoresheet!$R7+Scoresheet!$S7+Scoresheet!$T7+Scoresheet!$U7+Scoresheet!$V7+Scoresheet!$W7),2))),"ERR!"))</f>
        <v>0</v>
      </c>
      <c r="T7" s="66">
        <f>Scoresheet!X7</f>
        <v>0</v>
      </c>
      <c r="U7" s="66">
        <f>IF((Scoresheet!$Y7+Scoresheet!$Z7+Scoresheet!$AA7)=0,0,FLOOR(Scoresheet!Y7/(Scoresheet!$Y7+Scoresheet!$Z7+Scoresheet!$AA7),0.01))</f>
        <v>0</v>
      </c>
      <c r="V7" s="66">
        <f>IF((Scoresheet!$Y7+Scoresheet!$Z7+Scoresheet!$AA7)=0,0,FLOOR(Scoresheet!Z7/(Scoresheet!$Y7+Scoresheet!$Z7+Scoresheet!$AA7),0.01))</f>
        <v>0</v>
      </c>
      <c r="W7" s="110">
        <f>IF((Scoresheet!$Y7+Scoresheet!$Z7+Scoresheet!$AA7)=0,0,FLOOR(Scoresheet!AA7/(Scoresheet!$Y7+Scoresheet!$Z7+Scoresheet!$AA7),0.01))</f>
        <v>1</v>
      </c>
      <c r="X7" s="66">
        <f>IF((Scoresheet!$AB7+Scoresheet!$AC7+Scoresheet!$AD7)=0,0,FLOOR(Scoresheet!AB7/(Scoresheet!$AB7+Scoresheet!$AC7+Scoresheet!$AD7),0.01))</f>
        <v>0</v>
      </c>
      <c r="Y7" s="66">
        <f>IF((Scoresheet!$AB7+Scoresheet!$AC7+Scoresheet!$AD7)=0,0,FLOOR(Scoresheet!AC7/(Scoresheet!$AB7+Scoresheet!$AC7+Scoresheet!$AD7),0.01))</f>
        <v>0.5</v>
      </c>
      <c r="Z7" s="112">
        <f>IF((Scoresheet!$AB7+Scoresheet!$AC7+Scoresheet!$AD7)=0,0,FLOOR(Scoresheet!AD7/(Scoresheet!$AB7+Scoresheet!$AC7+Scoresheet!$AD7),0.01))</f>
        <v>0.5</v>
      </c>
      <c r="AA7" s="113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E7/(Scoresheet!$AE7+Scoresheet!$AF7+Scoresheet!$AG7+Scoresheet!$AH7+Scoresheet!$AI7),2))),"ERR!")</f>
        <v>0</v>
      </c>
      <c r="AB7" s="112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F7/(Scoresheet!$AE7+Scoresheet!$AF7+Scoresheet!$AG7+Scoresheet!$AH7+Scoresheet!$AI7),2))),"ERR!")</f>
        <v>0.5</v>
      </c>
      <c r="AC7" s="112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G7/(Scoresheet!$AE7+Scoresheet!$AF7+Scoresheet!$AG7+Scoresheet!$AH7+Scoresheet!$AI7),2))),"ERR!")</f>
        <v>0.5</v>
      </c>
      <c r="AD7" s="112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H7/(Scoresheet!$AE7+Scoresheet!$AF7+Scoresheet!$AG7+Scoresheet!$AH7+Scoresheet!$AI7),2))),"ERR!")</f>
        <v>0</v>
      </c>
      <c r="AE7" s="111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I7/(Scoresheet!$AE7+Scoresheet!$AF7+Scoresheet!$AG7+Scoresheet!$AH7+Scoresheet!$AI7),2))),"ERR!")</f>
        <v>0</v>
      </c>
      <c r="AF7" s="66">
        <f>IF((Scoresheet!$AJ7+Scoresheet!$AK7+Scoresheet!$AL7)=0,0,FLOOR(Scoresheet!AJ7/(Scoresheet!$AJ7+Scoresheet!$AK7+Scoresheet!$AL7),0.01))</f>
        <v>0</v>
      </c>
      <c r="AG7" s="66">
        <f>IF((Scoresheet!$AJ7+Scoresheet!$AK7+Scoresheet!$AL7)=0,0,FLOOR(Scoresheet!AK7/(Scoresheet!$AJ7+Scoresheet!$AK7+Scoresheet!$AL7),0.01))</f>
        <v>1</v>
      </c>
      <c r="AH7" s="110">
        <f>IF((Scoresheet!$AJ7+Scoresheet!$AK7+Scoresheet!$AL7)=0,0,FLOOR(Scoresheet!AL7/(Scoresheet!$AJ7+Scoresheet!$AK7+Scoresheet!$AL7),0.01))</f>
        <v>0</v>
      </c>
      <c r="AJ7" s="95"/>
      <c r="AK7" s="95"/>
      <c r="AL7" s="95"/>
      <c r="AM7" s="95"/>
      <c r="AN7" s="95"/>
      <c r="AQ7" s="66">
        <f t="shared" ref="AQ7:AQ38" si="0">IF((B7)&gt;0,1,0)</f>
        <v>1</v>
      </c>
      <c r="AR7" s="66">
        <f>IF(C7+D7&gt;0,1,0)</f>
        <v>1</v>
      </c>
      <c r="AS7" s="66">
        <f t="shared" ref="AS7:AY7" si="1">IF(E7&gt;0,1,0)</f>
        <v>0</v>
      </c>
      <c r="AT7" s="66">
        <f t="shared" si="1"/>
        <v>1</v>
      </c>
      <c r="AU7" s="66">
        <f t="shared" si="1"/>
        <v>1</v>
      </c>
      <c r="AV7" s="66">
        <f t="shared" si="1"/>
        <v>0</v>
      </c>
      <c r="AW7" s="66">
        <f t="shared" si="1"/>
        <v>1</v>
      </c>
      <c r="AX7" s="66">
        <f t="shared" si="1"/>
        <v>1</v>
      </c>
      <c r="AY7" s="66">
        <f t="shared" si="1"/>
        <v>0</v>
      </c>
      <c r="AZ7" s="66">
        <f t="shared" ref="AZ7:BG7" si="2">IF(L7&gt;0,1,0)</f>
        <v>0</v>
      </c>
      <c r="BA7" s="66">
        <f t="shared" si="2"/>
        <v>0</v>
      </c>
      <c r="BB7" s="66">
        <f t="shared" si="2"/>
        <v>1</v>
      </c>
      <c r="BC7" s="66">
        <f t="shared" si="2"/>
        <v>1</v>
      </c>
      <c r="BD7" s="66">
        <f t="shared" si="2"/>
        <v>1</v>
      </c>
      <c r="BE7" s="66">
        <f t="shared" si="2"/>
        <v>1</v>
      </c>
      <c r="BF7" s="66">
        <f t="shared" si="2"/>
        <v>1</v>
      </c>
      <c r="BG7" s="66">
        <f t="shared" si="2"/>
        <v>0</v>
      </c>
      <c r="BH7" s="66">
        <f>IF(T7&gt;0,1,0)</f>
        <v>0</v>
      </c>
      <c r="BI7" s="66">
        <f t="shared" ref="BI7:BN7" si="3">IF(U7&gt;0,1,0)</f>
        <v>0</v>
      </c>
      <c r="BJ7" s="66">
        <f t="shared" si="3"/>
        <v>0</v>
      </c>
      <c r="BK7" s="66">
        <f t="shared" si="3"/>
        <v>1</v>
      </c>
      <c r="BL7" s="66">
        <f t="shared" si="3"/>
        <v>0</v>
      </c>
      <c r="BM7" s="66">
        <f t="shared" si="3"/>
        <v>1</v>
      </c>
      <c r="BN7" s="66">
        <f t="shared" si="3"/>
        <v>1</v>
      </c>
      <c r="BO7" s="66">
        <f t="shared" ref="BO7:BV7" si="4">IF(AA7&gt;0,1,0)</f>
        <v>0</v>
      </c>
      <c r="BP7" s="66">
        <f t="shared" si="4"/>
        <v>1</v>
      </c>
      <c r="BQ7" s="66">
        <f t="shared" si="4"/>
        <v>1</v>
      </c>
      <c r="BR7" s="66">
        <f t="shared" si="4"/>
        <v>0</v>
      </c>
      <c r="BS7" s="66">
        <f t="shared" si="4"/>
        <v>0</v>
      </c>
      <c r="BT7" s="66">
        <f t="shared" si="4"/>
        <v>0</v>
      </c>
      <c r="BU7" s="66">
        <f t="shared" si="4"/>
        <v>1</v>
      </c>
      <c r="BV7" s="66">
        <f t="shared" si="4"/>
        <v>0</v>
      </c>
      <c r="BX7" s="66">
        <f>AR7</f>
        <v>1</v>
      </c>
      <c r="BY7" s="66">
        <f t="shared" ref="BY7:BY38" si="5">IF(AS7+AT7+AU7+AV7+AW7+AX7&gt;0,1,0)</f>
        <v>1</v>
      </c>
      <c r="BZ7" s="66">
        <f t="shared" ref="BZ7:BZ38" si="6">IF(AY7+AZ7+BA7+BB7+BC7+BD7+BE7+BF7+BG7&gt;0,1,0)</f>
        <v>1</v>
      </c>
      <c r="CA7" s="66">
        <f t="shared" ref="CA7:CA38" si="7">IF(BH7+BI7+BJ7+BK7&gt;0,1,0)</f>
        <v>1</v>
      </c>
      <c r="CB7" s="66">
        <f t="shared" ref="CB7:CB38" si="8">IF(BL7+BM7+BN7&gt;0,1,0)</f>
        <v>1</v>
      </c>
      <c r="CC7" s="66">
        <f t="shared" ref="CC7:CC38" si="9">IF(BO7+BP7+BQ7+BR7+BS7&gt;0,1,0)</f>
        <v>1</v>
      </c>
      <c r="CD7" s="66">
        <f t="shared" ref="CD7:CD38" si="10">IF(BT7+BU7+BV7&gt;0,1,0)</f>
        <v>1</v>
      </c>
    </row>
    <row r="8" spans="1:82">
      <c r="A8" s="96">
        <f t="shared" ref="A8:A71" si="11">IF(B8&gt;0,(ROW(A8)-6),0)</f>
        <v>2</v>
      </c>
      <c r="B8" s="109" t="str">
        <f>Scoresheet!B8</f>
        <v>Coprosma colensoi</v>
      </c>
      <c r="C8" s="66">
        <f>IF(Scoresheet!C8=0,0,Scoresheet!C8/(Scoresheet!C8+Scoresheet!D8))</f>
        <v>1</v>
      </c>
      <c r="D8" s="109">
        <f>IF(Scoresheet!D8=0,0,Scoresheet!D8/(Scoresheet!C8+Scoresheet!D8))</f>
        <v>0</v>
      </c>
      <c r="E8" s="66">
        <f>IF(Scoresheet!E8=0,0,Scoresheet!E8/(Scoresheet!E8+Scoresheet!F8))</f>
        <v>1</v>
      </c>
      <c r="F8" s="66">
        <f>IF(Scoresheet!G8=0,0,Scoresheet!G8/(Scoresheet!G8+Scoresheet!H8)*(IF(Result!E8=0,1,Result!E8)))</f>
        <v>0</v>
      </c>
      <c r="G8" s="66">
        <f>IF(Scoresheet!I8=0,0,Scoresheet!I8/(Scoresheet!I8+Scoresheet!J8)*(IF(Result!E8=0,1,Result!E8)))</f>
        <v>0</v>
      </c>
      <c r="H8" s="66">
        <f>IF(Scoresheet!K8=0,0,Scoresheet!K8/(Scoresheet!L8+Scoresheet!K8)*(IF(Result!E8=0,1,Result!E8)))</f>
        <v>0</v>
      </c>
      <c r="I8" s="66">
        <f>IF(Scoresheet!L8=0,0,Scoresheet!L8/(Scoresheet!K8+Scoresheet!L8)*(IF(Result!E8=0,1,Result!E8)))</f>
        <v>0</v>
      </c>
      <c r="J8" s="109">
        <f>IF(Scoresheet!M8=0,0,Scoresheet!M8/(Scoresheet!M8+Scoresheet!N8))</f>
        <v>0</v>
      </c>
      <c r="K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O8/(Scoresheet!$O8+Scoresheet!$P8+Scoresheet!$Q8+Scoresheet!$R8+Scoresheet!$S8+Scoresheet!$T8+Scoresheet!$U8+Scoresheet!$V8+Scoresheet!$W8),2))),"ERR!"))</f>
        <v>0.25</v>
      </c>
      <c r="L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P8/(Scoresheet!$O8+Scoresheet!$P8+Scoresheet!$Q8+Scoresheet!$R8+Scoresheet!$S8+Scoresheet!$T8+Scoresheet!$U8+Scoresheet!$V8+Scoresheet!$W8),2))),"ERR!"))</f>
        <v>0.25</v>
      </c>
      <c r="M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Q8/(Scoresheet!$O8+Scoresheet!$P8+Scoresheet!$Q8+Scoresheet!$R8+Scoresheet!$S8+Scoresheet!$T8+Scoresheet!$U8+Scoresheet!$V8+Scoresheet!$W8),2))),"ERR!"))</f>
        <v>0.25</v>
      </c>
      <c r="N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R8/(Scoresheet!$O8+Scoresheet!$P8+Scoresheet!$Q8+Scoresheet!$R8+Scoresheet!$S8+Scoresheet!$T8+Scoresheet!$U8+Scoresheet!$V8+Scoresheet!$W8),2))),"ERR!"))</f>
        <v>0.25</v>
      </c>
      <c r="O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S8/(Scoresheet!$O8+Scoresheet!$P8+Scoresheet!$Q8+Scoresheet!$R8+Scoresheet!$S8+Scoresheet!$T8+Scoresheet!$U8+Scoresheet!$V8+Scoresheet!$W8),2))),"ERR!"))</f>
        <v>0</v>
      </c>
      <c r="P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T8/(Scoresheet!$O8+Scoresheet!$P8+Scoresheet!$Q8+Scoresheet!$R8+Scoresheet!$S8+Scoresheet!$T8+Scoresheet!$U8+Scoresheet!$V8+Scoresheet!$W8),2))),"ERR!"))</f>
        <v>0</v>
      </c>
      <c r="Q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U8/(Scoresheet!$O8+Scoresheet!$P8+Scoresheet!$Q8+Scoresheet!$R8+Scoresheet!$S8+Scoresheet!$T8+Scoresheet!$U8+Scoresheet!$V8+Scoresheet!$W8),2))),"ERR!"))</f>
        <v>0</v>
      </c>
      <c r="R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V8/(Scoresheet!$O8+Scoresheet!$P8+Scoresheet!$Q8+Scoresheet!$R8+Scoresheet!$S8+Scoresheet!$T8+Scoresheet!$U8+Scoresheet!$V8+Scoresheet!$W8),2))),"ERR!"))</f>
        <v>0</v>
      </c>
      <c r="S8" s="114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W8/(Scoresheet!$O8+Scoresheet!$P8+Scoresheet!$Q8+Scoresheet!$R8+Scoresheet!$S8+Scoresheet!$T8+Scoresheet!$U8+Scoresheet!$V8+Scoresheet!$W8),2))),"ERR!"))</f>
        <v>0</v>
      </c>
      <c r="T8" s="66">
        <f>Scoresheet!X8</f>
        <v>0</v>
      </c>
      <c r="U8" s="66">
        <f>IF((Scoresheet!$Y8+Scoresheet!$Z8+Scoresheet!$AA8)=0,0,FLOOR(Scoresheet!Y8/(Scoresheet!$Y8+Scoresheet!$Z8+Scoresheet!$AA8),0.01))</f>
        <v>0.5</v>
      </c>
      <c r="V8" s="66">
        <f>IF((Scoresheet!$Y8+Scoresheet!$Z8+Scoresheet!$AA8)=0,0,FLOOR(Scoresheet!Z8/(Scoresheet!$Y8+Scoresheet!$Z8+Scoresheet!$AA8),0.01))</f>
        <v>0.5</v>
      </c>
      <c r="W8" s="109">
        <f>IF((Scoresheet!$Y8+Scoresheet!$Z8+Scoresheet!$AA8)=0,0,FLOOR(Scoresheet!AA8/(Scoresheet!$Y8+Scoresheet!$Z8+Scoresheet!$AA8),0.01))</f>
        <v>0</v>
      </c>
      <c r="X8" s="66">
        <f>IF((Scoresheet!$AB8+Scoresheet!$AC8+Scoresheet!$AD8)=0,0,FLOOR(Scoresheet!AB8/(Scoresheet!$AB8+Scoresheet!$AC8+Scoresheet!$AD8),0.01))</f>
        <v>0</v>
      </c>
      <c r="Y8" s="66">
        <f>IF((Scoresheet!$AB8+Scoresheet!$AC8+Scoresheet!$AD8)=0,0,FLOOR(Scoresheet!AC8/(Scoresheet!$AB8+Scoresheet!$AC8+Scoresheet!$AD8),0.01))</f>
        <v>0</v>
      </c>
      <c r="Z8" s="115">
        <f>IF((Scoresheet!$AB8+Scoresheet!$AC8+Scoresheet!$AD8)=0,0,FLOOR(Scoresheet!AD8/(Scoresheet!$AB8+Scoresheet!$AC8+Scoresheet!$AD8),0.01))</f>
        <v>1</v>
      </c>
      <c r="AA8" s="116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E8/(Scoresheet!$AE8+Scoresheet!$AF8+Scoresheet!$AG8+Scoresheet!$AH8+Scoresheet!$AI8),2))),"ERR!")</f>
        <v>0</v>
      </c>
      <c r="AB8" s="115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F8/(Scoresheet!$AE8+Scoresheet!$AF8+Scoresheet!$AG8+Scoresheet!$AH8+Scoresheet!$AI8),2))),"ERR!")</f>
        <v>1</v>
      </c>
      <c r="AC8" s="115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G8/(Scoresheet!$AE8+Scoresheet!$AF8+Scoresheet!$AG8+Scoresheet!$AH8+Scoresheet!$AI8),2))),"ERR!")</f>
        <v>0</v>
      </c>
      <c r="AD8" s="115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H8/(Scoresheet!$AE8+Scoresheet!$AF8+Scoresheet!$AG8+Scoresheet!$AH8+Scoresheet!$AI8),2))),"ERR!")</f>
        <v>0</v>
      </c>
      <c r="AE8" s="114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I8/(Scoresheet!$AE8+Scoresheet!$AF8+Scoresheet!$AG8+Scoresheet!$AH8+Scoresheet!$AI8),2))),"ERR!")</f>
        <v>0</v>
      </c>
      <c r="AF8" s="66">
        <f>IF((Scoresheet!$AJ8+Scoresheet!$AK8+Scoresheet!$AL8)=0,0,FLOOR(Scoresheet!AJ8/(Scoresheet!$AJ8+Scoresheet!$AK8+Scoresheet!$AL8),0.01))</f>
        <v>0</v>
      </c>
      <c r="AG8" s="66">
        <f>IF((Scoresheet!$AJ8+Scoresheet!$AK8+Scoresheet!$AL8)=0,0,FLOOR(Scoresheet!AK8/(Scoresheet!$AJ8+Scoresheet!$AK8+Scoresheet!$AL8),0.01))</f>
        <v>1</v>
      </c>
      <c r="AH8" s="109">
        <f>IF((Scoresheet!$AJ8+Scoresheet!$AK8+Scoresheet!$AL8)=0,0,FLOOR(Scoresheet!AL8/(Scoresheet!$AJ8+Scoresheet!$AK8+Scoresheet!$AL8),0.01))</f>
        <v>0</v>
      </c>
      <c r="AJ8" s="95"/>
      <c r="AK8" s="95"/>
      <c r="AL8" s="95"/>
      <c r="AM8" s="95"/>
      <c r="AN8" s="95"/>
      <c r="AQ8" s="66">
        <f t="shared" si="0"/>
        <v>1</v>
      </c>
      <c r="AR8" s="66">
        <f t="shared" ref="AR8:AR71" si="12">IF(C8+D8&gt;0,1,0)</f>
        <v>1</v>
      </c>
      <c r="AS8" s="66">
        <f t="shared" ref="AS8:AS71" si="13">IF(E8&gt;0,1,0)</f>
        <v>1</v>
      </c>
      <c r="AT8" s="66">
        <f t="shared" ref="AT8:AT71" si="14">IF(F8&gt;0,1,0)</f>
        <v>0</v>
      </c>
      <c r="AU8" s="66">
        <f t="shared" ref="AU8:AU71" si="15">IF(G8&gt;0,1,0)</f>
        <v>0</v>
      </c>
      <c r="AV8" s="66">
        <f t="shared" ref="AV8:AV71" si="16">IF(H8&gt;0,1,0)</f>
        <v>0</v>
      </c>
      <c r="AW8" s="66">
        <f t="shared" ref="AW8:AW71" si="17">IF(I8&gt;0,1,0)</f>
        <v>0</v>
      </c>
      <c r="AX8" s="66">
        <f t="shared" ref="AX8:AX71" si="18">IF(J8&gt;0,1,0)</f>
        <v>0</v>
      </c>
      <c r="AY8" s="66">
        <f t="shared" ref="AY8:AY71" si="19">IF(K8&gt;0,1,0)</f>
        <v>1</v>
      </c>
      <c r="AZ8" s="66">
        <f t="shared" ref="AZ8:AZ71" si="20">IF(L8&gt;0,1,0)</f>
        <v>1</v>
      </c>
      <c r="BA8" s="66">
        <f t="shared" ref="BA8:BA71" si="21">IF(M8&gt;0,1,0)</f>
        <v>1</v>
      </c>
      <c r="BB8" s="66">
        <f t="shared" ref="BB8:BB71" si="22">IF(N8&gt;0,1,0)</f>
        <v>1</v>
      </c>
      <c r="BC8" s="66">
        <f t="shared" ref="BC8:BC71" si="23">IF(O8&gt;0,1,0)</f>
        <v>0</v>
      </c>
      <c r="BD8" s="66">
        <f t="shared" ref="BD8:BD71" si="24">IF(P8&gt;0,1,0)</f>
        <v>0</v>
      </c>
      <c r="BE8" s="66">
        <f t="shared" ref="BE8:BE71" si="25">IF(Q8&gt;0,1,0)</f>
        <v>0</v>
      </c>
      <c r="BF8" s="66">
        <f t="shared" ref="BF8:BF71" si="26">IF(R8&gt;0,1,0)</f>
        <v>0</v>
      </c>
      <c r="BG8" s="66">
        <f t="shared" ref="BG8:BG71" si="27">IF(S8&gt;0,1,0)</f>
        <v>0</v>
      </c>
      <c r="BH8" s="66">
        <f t="shared" ref="BH8:BH71" si="28">IF(T8&gt;0,1,0)</f>
        <v>0</v>
      </c>
      <c r="BI8" s="66">
        <f t="shared" ref="BI8:BI71" si="29">IF(U8&gt;0,1,0)</f>
        <v>1</v>
      </c>
      <c r="BJ8" s="66">
        <f t="shared" ref="BJ8:BJ71" si="30">IF(V8&gt;0,1,0)</f>
        <v>1</v>
      </c>
      <c r="BK8" s="66">
        <f t="shared" ref="BK8:BK71" si="31">IF(W8&gt;0,1,0)</f>
        <v>0</v>
      </c>
      <c r="BL8" s="66">
        <f t="shared" ref="BL8:BL71" si="32">IF(X8&gt;0,1,0)</f>
        <v>0</v>
      </c>
      <c r="BM8" s="66">
        <f t="shared" ref="BM8:BM71" si="33">IF(Y8&gt;0,1,0)</f>
        <v>0</v>
      </c>
      <c r="BN8" s="66">
        <f t="shared" ref="BN8:BN71" si="34">IF(Z8&gt;0,1,0)</f>
        <v>1</v>
      </c>
      <c r="BO8" s="66">
        <f t="shared" ref="BO8:BO71" si="35">IF(AA8&gt;0,1,0)</f>
        <v>0</v>
      </c>
      <c r="BP8" s="66">
        <f t="shared" ref="BP8:BP71" si="36">IF(AB8&gt;0,1,0)</f>
        <v>1</v>
      </c>
      <c r="BQ8" s="66">
        <f t="shared" ref="BQ8:BQ71" si="37">IF(AC8&gt;0,1,0)</f>
        <v>0</v>
      </c>
      <c r="BR8" s="66">
        <f t="shared" ref="BR8:BR71" si="38">IF(AD8&gt;0,1,0)</f>
        <v>0</v>
      </c>
      <c r="BS8" s="66">
        <f t="shared" ref="BS8:BS71" si="39">IF(AE8&gt;0,1,0)</f>
        <v>0</v>
      </c>
      <c r="BT8" s="66">
        <f t="shared" ref="BT8:BT71" si="40">IF(AF8&gt;0,1,0)</f>
        <v>0</v>
      </c>
      <c r="BU8" s="66">
        <f t="shared" ref="BU8:BU71" si="41">IF(AG8&gt;0,1,0)</f>
        <v>1</v>
      </c>
      <c r="BV8" s="66">
        <f t="shared" ref="BV8:BV71" si="42">IF(AH8&gt;0,1,0)</f>
        <v>0</v>
      </c>
      <c r="BX8" s="66">
        <f t="shared" ref="BX8:BX71" si="43">AR8</f>
        <v>1</v>
      </c>
      <c r="BY8" s="66">
        <f t="shared" si="5"/>
        <v>1</v>
      </c>
      <c r="BZ8" s="66">
        <f t="shared" si="6"/>
        <v>1</v>
      </c>
      <c r="CA8" s="66">
        <f t="shared" si="7"/>
        <v>1</v>
      </c>
      <c r="CB8" s="66">
        <f t="shared" si="8"/>
        <v>1</v>
      </c>
      <c r="CC8" s="66">
        <f t="shared" si="9"/>
        <v>1</v>
      </c>
      <c r="CD8" s="66">
        <f t="shared" si="10"/>
        <v>1</v>
      </c>
    </row>
    <row r="9" spans="1:82">
      <c r="A9" s="96">
        <f t="shared" si="11"/>
        <v>3</v>
      </c>
      <c r="B9" s="109" t="str">
        <f>Scoresheet!B9</f>
        <v>Coprosma foetidissima</v>
      </c>
      <c r="C9" s="66">
        <f>IF(Scoresheet!C9=0,0,Scoresheet!C9/(Scoresheet!C9+Scoresheet!D9))</f>
        <v>1</v>
      </c>
      <c r="D9" s="109">
        <f>IF(Scoresheet!D9=0,0,Scoresheet!D9/(Scoresheet!C9+Scoresheet!D9))</f>
        <v>0</v>
      </c>
      <c r="E9" s="66">
        <f>IF(Scoresheet!E9=0,0,Scoresheet!E9/(Scoresheet!E9+Scoresheet!F9))</f>
        <v>1</v>
      </c>
      <c r="F9" s="66">
        <f>IF(Scoresheet!G9=0,0,Scoresheet!G9/(Scoresheet!G9+Scoresheet!H9)*(IF(Result!E9=0,1,Result!E9)))</f>
        <v>0</v>
      </c>
      <c r="G9" s="66">
        <f>IF(Scoresheet!I9=0,0,Scoresheet!I9/(Scoresheet!I9+Scoresheet!J9)*(IF(Result!E9=0,1,Result!E9)))</f>
        <v>0</v>
      </c>
      <c r="H9" s="66">
        <f>IF(Scoresheet!K9=0,0,Scoresheet!K9/(Scoresheet!L9+Scoresheet!K9)*(IF(Result!E9=0,1,Result!E9)))</f>
        <v>0</v>
      </c>
      <c r="I9" s="66">
        <f>IF(Scoresheet!L9=0,0,Scoresheet!L9/(Scoresheet!K9+Scoresheet!L9)*(IF(Result!E9=0,1,Result!E9)))</f>
        <v>0</v>
      </c>
      <c r="J9" s="109">
        <f>IF(Scoresheet!M9=0,0,Scoresheet!M9/(Scoresheet!M9+Scoresheet!N9))</f>
        <v>0</v>
      </c>
      <c r="K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O9/(Scoresheet!$O9+Scoresheet!$P9+Scoresheet!$Q9+Scoresheet!$R9+Scoresheet!$S9+Scoresheet!$T9+Scoresheet!$U9+Scoresheet!$V9+Scoresheet!$W9),2))),"ERR!"))</f>
        <v>0</v>
      </c>
      <c r="L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P9/(Scoresheet!$O9+Scoresheet!$P9+Scoresheet!$Q9+Scoresheet!$R9+Scoresheet!$S9+Scoresheet!$T9+Scoresheet!$U9+Scoresheet!$V9+Scoresheet!$W9),2))),"ERR!"))</f>
        <v>0</v>
      </c>
      <c r="M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Q9/(Scoresheet!$O9+Scoresheet!$P9+Scoresheet!$Q9+Scoresheet!$R9+Scoresheet!$S9+Scoresheet!$T9+Scoresheet!$U9+Scoresheet!$V9+Scoresheet!$W9),2))),"ERR!"))</f>
        <v>0.33</v>
      </c>
      <c r="N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R9/(Scoresheet!$O9+Scoresheet!$P9+Scoresheet!$Q9+Scoresheet!$R9+Scoresheet!$S9+Scoresheet!$T9+Scoresheet!$U9+Scoresheet!$V9+Scoresheet!$W9),2))),"ERR!"))</f>
        <v>0.33</v>
      </c>
      <c r="O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S9/(Scoresheet!$O9+Scoresheet!$P9+Scoresheet!$Q9+Scoresheet!$R9+Scoresheet!$S9+Scoresheet!$T9+Scoresheet!$U9+Scoresheet!$V9+Scoresheet!$W9),2))),"ERR!"))</f>
        <v>0.33</v>
      </c>
      <c r="P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T9/(Scoresheet!$O9+Scoresheet!$P9+Scoresheet!$Q9+Scoresheet!$R9+Scoresheet!$S9+Scoresheet!$T9+Scoresheet!$U9+Scoresheet!$V9+Scoresheet!$W9),2))),"ERR!"))</f>
        <v>0</v>
      </c>
      <c r="Q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U9/(Scoresheet!$O9+Scoresheet!$P9+Scoresheet!$Q9+Scoresheet!$R9+Scoresheet!$S9+Scoresheet!$T9+Scoresheet!$U9+Scoresheet!$V9+Scoresheet!$W9),2))),"ERR!"))</f>
        <v>0</v>
      </c>
      <c r="R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V9/(Scoresheet!$O9+Scoresheet!$P9+Scoresheet!$Q9+Scoresheet!$R9+Scoresheet!$S9+Scoresheet!$T9+Scoresheet!$U9+Scoresheet!$V9+Scoresheet!$W9),2))),"ERR!"))</f>
        <v>0</v>
      </c>
      <c r="S9" s="114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W9/(Scoresheet!$O9+Scoresheet!$P9+Scoresheet!$Q9+Scoresheet!$R9+Scoresheet!$S9+Scoresheet!$T9+Scoresheet!$U9+Scoresheet!$V9+Scoresheet!$W9),2))),"ERR!"))</f>
        <v>0</v>
      </c>
      <c r="T9" s="66">
        <f>Scoresheet!X9</f>
        <v>0</v>
      </c>
      <c r="U9" s="66">
        <f>IF((Scoresheet!$Y9+Scoresheet!$Z9+Scoresheet!$AA9)=0,0,FLOOR(Scoresheet!Y9/(Scoresheet!$Y9+Scoresheet!$Z9+Scoresheet!$AA9),0.01))</f>
        <v>0.5</v>
      </c>
      <c r="V9" s="66">
        <f>IF((Scoresheet!$Y9+Scoresheet!$Z9+Scoresheet!$AA9)=0,0,FLOOR(Scoresheet!Z9/(Scoresheet!$Y9+Scoresheet!$Z9+Scoresheet!$AA9),0.01))</f>
        <v>0.5</v>
      </c>
      <c r="W9" s="109">
        <f>IF((Scoresheet!$Y9+Scoresheet!$Z9+Scoresheet!$AA9)=0,0,FLOOR(Scoresheet!AA9/(Scoresheet!$Y9+Scoresheet!$Z9+Scoresheet!$AA9),0.01))</f>
        <v>0</v>
      </c>
      <c r="X9" s="66">
        <f>IF((Scoresheet!$AB9+Scoresheet!$AC9+Scoresheet!$AD9)=0,0,FLOOR(Scoresheet!AB9/(Scoresheet!$AB9+Scoresheet!$AC9+Scoresheet!$AD9),0.01))</f>
        <v>0</v>
      </c>
      <c r="Y9" s="66">
        <f>IF((Scoresheet!$AB9+Scoresheet!$AC9+Scoresheet!$AD9)=0,0,FLOOR(Scoresheet!AC9/(Scoresheet!$AB9+Scoresheet!$AC9+Scoresheet!$AD9),0.01))</f>
        <v>0</v>
      </c>
      <c r="Z9" s="115">
        <f>IF((Scoresheet!$AB9+Scoresheet!$AC9+Scoresheet!$AD9)=0,0,FLOOR(Scoresheet!AD9/(Scoresheet!$AB9+Scoresheet!$AC9+Scoresheet!$AD9),0.01))</f>
        <v>1</v>
      </c>
      <c r="AA9" s="116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E9/(Scoresheet!$AE9+Scoresheet!$AF9+Scoresheet!$AG9+Scoresheet!$AH9+Scoresheet!$AI9),2))),"ERR!")</f>
        <v>0</v>
      </c>
      <c r="AB9" s="115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F9/(Scoresheet!$AE9+Scoresheet!$AF9+Scoresheet!$AG9+Scoresheet!$AH9+Scoresheet!$AI9),2))),"ERR!")</f>
        <v>0.5</v>
      </c>
      <c r="AC9" s="115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G9/(Scoresheet!$AE9+Scoresheet!$AF9+Scoresheet!$AG9+Scoresheet!$AH9+Scoresheet!$AI9),2))),"ERR!")</f>
        <v>0.5</v>
      </c>
      <c r="AD9" s="115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H9/(Scoresheet!$AE9+Scoresheet!$AF9+Scoresheet!$AG9+Scoresheet!$AH9+Scoresheet!$AI9),2))),"ERR!")</f>
        <v>0</v>
      </c>
      <c r="AE9" s="114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I9/(Scoresheet!$AE9+Scoresheet!$AF9+Scoresheet!$AG9+Scoresheet!$AH9+Scoresheet!$AI9),2))),"ERR!")</f>
        <v>0</v>
      </c>
      <c r="AF9" s="66">
        <f>IF((Scoresheet!$AJ9+Scoresheet!$AK9+Scoresheet!$AL9)=0,0,FLOOR(Scoresheet!AJ9/(Scoresheet!$AJ9+Scoresheet!$AK9+Scoresheet!$AL9),0.01))</f>
        <v>0</v>
      </c>
      <c r="AG9" s="66">
        <f>IF((Scoresheet!$AJ9+Scoresheet!$AK9+Scoresheet!$AL9)=0,0,FLOOR(Scoresheet!AK9/(Scoresheet!$AJ9+Scoresheet!$AK9+Scoresheet!$AL9),0.01))</f>
        <v>1</v>
      </c>
      <c r="AH9" s="109">
        <f>IF((Scoresheet!$AJ9+Scoresheet!$AK9+Scoresheet!$AL9)=0,0,FLOOR(Scoresheet!AL9/(Scoresheet!$AJ9+Scoresheet!$AK9+Scoresheet!$AL9),0.01))</f>
        <v>0</v>
      </c>
      <c r="AJ9" s="95"/>
      <c r="AK9" s="95"/>
      <c r="AL9" s="95"/>
      <c r="AM9" s="95"/>
      <c r="AN9" s="95"/>
      <c r="AQ9" s="66">
        <f t="shared" si="0"/>
        <v>1</v>
      </c>
      <c r="AR9" s="66">
        <f t="shared" si="12"/>
        <v>1</v>
      </c>
      <c r="AS9" s="66">
        <f t="shared" si="13"/>
        <v>1</v>
      </c>
      <c r="AT9" s="66">
        <f t="shared" si="14"/>
        <v>0</v>
      </c>
      <c r="AU9" s="66">
        <f t="shared" si="15"/>
        <v>0</v>
      </c>
      <c r="AV9" s="66">
        <f t="shared" si="16"/>
        <v>0</v>
      </c>
      <c r="AW9" s="66">
        <f t="shared" si="17"/>
        <v>0</v>
      </c>
      <c r="AX9" s="66">
        <f t="shared" si="18"/>
        <v>0</v>
      </c>
      <c r="AY9" s="66">
        <f t="shared" si="19"/>
        <v>0</v>
      </c>
      <c r="AZ9" s="66">
        <f t="shared" si="20"/>
        <v>0</v>
      </c>
      <c r="BA9" s="66">
        <f t="shared" si="21"/>
        <v>1</v>
      </c>
      <c r="BB9" s="66">
        <f t="shared" si="22"/>
        <v>1</v>
      </c>
      <c r="BC9" s="66">
        <f t="shared" si="23"/>
        <v>1</v>
      </c>
      <c r="BD9" s="66">
        <f t="shared" si="24"/>
        <v>0</v>
      </c>
      <c r="BE9" s="66">
        <f t="shared" si="25"/>
        <v>0</v>
      </c>
      <c r="BF9" s="66">
        <f t="shared" si="26"/>
        <v>0</v>
      </c>
      <c r="BG9" s="66">
        <f t="shared" si="27"/>
        <v>0</v>
      </c>
      <c r="BH9" s="66">
        <f t="shared" si="28"/>
        <v>0</v>
      </c>
      <c r="BI9" s="66">
        <f t="shared" si="29"/>
        <v>1</v>
      </c>
      <c r="BJ9" s="66">
        <f t="shared" si="30"/>
        <v>1</v>
      </c>
      <c r="BK9" s="66">
        <f t="shared" si="31"/>
        <v>0</v>
      </c>
      <c r="BL9" s="66">
        <f t="shared" si="32"/>
        <v>0</v>
      </c>
      <c r="BM9" s="66">
        <f t="shared" si="33"/>
        <v>0</v>
      </c>
      <c r="BN9" s="66">
        <f t="shared" si="34"/>
        <v>1</v>
      </c>
      <c r="BO9" s="66">
        <f t="shared" si="35"/>
        <v>0</v>
      </c>
      <c r="BP9" s="66">
        <f t="shared" si="36"/>
        <v>1</v>
      </c>
      <c r="BQ9" s="66">
        <f t="shared" si="37"/>
        <v>1</v>
      </c>
      <c r="BR9" s="66">
        <f t="shared" si="38"/>
        <v>0</v>
      </c>
      <c r="BS9" s="66">
        <f t="shared" si="39"/>
        <v>0</v>
      </c>
      <c r="BT9" s="66">
        <f t="shared" si="40"/>
        <v>0</v>
      </c>
      <c r="BU9" s="66">
        <f t="shared" si="41"/>
        <v>1</v>
      </c>
      <c r="BV9" s="66">
        <f t="shared" si="42"/>
        <v>0</v>
      </c>
      <c r="BX9" s="66">
        <f t="shared" si="43"/>
        <v>1</v>
      </c>
      <c r="BY9" s="66">
        <f t="shared" si="5"/>
        <v>1</v>
      </c>
      <c r="BZ9" s="66">
        <f t="shared" si="6"/>
        <v>1</v>
      </c>
      <c r="CA9" s="66">
        <f t="shared" si="7"/>
        <v>1</v>
      </c>
      <c r="CB9" s="66">
        <f t="shared" si="8"/>
        <v>1</v>
      </c>
      <c r="CC9" s="66">
        <f t="shared" si="9"/>
        <v>1</v>
      </c>
      <c r="CD9" s="66">
        <f t="shared" si="10"/>
        <v>1</v>
      </c>
    </row>
    <row r="10" spans="1:82">
      <c r="A10" s="96">
        <f t="shared" si="11"/>
        <v>4</v>
      </c>
      <c r="B10" s="109" t="str">
        <f>Scoresheet!B10</f>
        <v>Coprosma lucida</v>
      </c>
      <c r="C10" s="66">
        <f>IF(Scoresheet!C10=0,0,Scoresheet!C10/(Scoresheet!C10+Scoresheet!D10))</f>
        <v>1</v>
      </c>
      <c r="D10" s="109">
        <f>IF(Scoresheet!D10=0,0,Scoresheet!D10/(Scoresheet!C10+Scoresheet!D10))</f>
        <v>0</v>
      </c>
      <c r="E10" s="66">
        <f>IF(Scoresheet!E10=0,0,Scoresheet!E10/(Scoresheet!E10+Scoresheet!F10))</f>
        <v>1</v>
      </c>
      <c r="F10" s="66">
        <f>IF(Scoresheet!G10=0,0,Scoresheet!G10/(Scoresheet!G10+Scoresheet!H10)*(IF(Result!E10=0,1,Result!E10)))</f>
        <v>0</v>
      </c>
      <c r="G10" s="66">
        <f>IF(Scoresheet!I10=0,0,Scoresheet!I10/(Scoresheet!I10+Scoresheet!J10)*(IF(Result!E10=0,1,Result!E10)))</f>
        <v>0</v>
      </c>
      <c r="H10" s="66">
        <f>IF(Scoresheet!K10=0,0,Scoresheet!K10/(Scoresheet!L10+Scoresheet!K10)*(IF(Result!E10=0,1,Result!E10)))</f>
        <v>0</v>
      </c>
      <c r="I10" s="66">
        <f>IF(Scoresheet!L10=0,0,Scoresheet!L10/(Scoresheet!K10+Scoresheet!L10)*(IF(Result!E10=0,1,Result!E10)))</f>
        <v>0</v>
      </c>
      <c r="J10" s="109">
        <f>IF(Scoresheet!M10=0,0,Scoresheet!M10/(Scoresheet!M10+Scoresheet!N10))</f>
        <v>0</v>
      </c>
      <c r="K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O10/(Scoresheet!$O10+Scoresheet!$P10+Scoresheet!$Q10+Scoresheet!$R10+Scoresheet!$S10+Scoresheet!$T10+Scoresheet!$U10+Scoresheet!$V10+Scoresheet!$W10),2))),"ERR!"))</f>
        <v>0</v>
      </c>
      <c r="L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P10/(Scoresheet!$O10+Scoresheet!$P10+Scoresheet!$Q10+Scoresheet!$R10+Scoresheet!$S10+Scoresheet!$T10+Scoresheet!$U10+Scoresheet!$V10+Scoresheet!$W10),2))),"ERR!"))</f>
        <v>0</v>
      </c>
      <c r="M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Q10/(Scoresheet!$O10+Scoresheet!$P10+Scoresheet!$Q10+Scoresheet!$R10+Scoresheet!$S10+Scoresheet!$T10+Scoresheet!$U10+Scoresheet!$V10+Scoresheet!$W10),2))),"ERR!"))</f>
        <v>0</v>
      </c>
      <c r="N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R10/(Scoresheet!$O10+Scoresheet!$P10+Scoresheet!$Q10+Scoresheet!$R10+Scoresheet!$S10+Scoresheet!$T10+Scoresheet!$U10+Scoresheet!$V10+Scoresheet!$W10),2))),"ERR!"))</f>
        <v>0</v>
      </c>
      <c r="O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S10/(Scoresheet!$O10+Scoresheet!$P10+Scoresheet!$Q10+Scoresheet!$R10+Scoresheet!$S10+Scoresheet!$T10+Scoresheet!$U10+Scoresheet!$V10+Scoresheet!$W10),2))),"ERR!"))</f>
        <v>0</v>
      </c>
      <c r="P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T10/(Scoresheet!$O10+Scoresheet!$P10+Scoresheet!$Q10+Scoresheet!$R10+Scoresheet!$S10+Scoresheet!$T10+Scoresheet!$U10+Scoresheet!$V10+Scoresheet!$W10),2))),"ERR!"))</f>
        <v>0.33</v>
      </c>
      <c r="Q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U10/(Scoresheet!$O10+Scoresheet!$P10+Scoresheet!$Q10+Scoresheet!$R10+Scoresheet!$S10+Scoresheet!$T10+Scoresheet!$U10+Scoresheet!$V10+Scoresheet!$W10),2))),"ERR!"))</f>
        <v>0.33</v>
      </c>
      <c r="R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V10/(Scoresheet!$O10+Scoresheet!$P10+Scoresheet!$Q10+Scoresheet!$R10+Scoresheet!$S10+Scoresheet!$T10+Scoresheet!$U10+Scoresheet!$V10+Scoresheet!$W10),2))),"ERR!"))</f>
        <v>0.33</v>
      </c>
      <c r="S10" s="114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W10/(Scoresheet!$O10+Scoresheet!$P10+Scoresheet!$Q10+Scoresheet!$R10+Scoresheet!$S10+Scoresheet!$T10+Scoresheet!$U10+Scoresheet!$V10+Scoresheet!$W10),2))),"ERR!"))</f>
        <v>0</v>
      </c>
      <c r="T10" s="66">
        <f>Scoresheet!X10</f>
        <v>0</v>
      </c>
      <c r="U10" s="66">
        <f>IF((Scoresheet!$Y10+Scoresheet!$Z10+Scoresheet!$AA10)=0,0,FLOOR(Scoresheet!Y10/(Scoresheet!$Y10+Scoresheet!$Z10+Scoresheet!$AA10),0.01))</f>
        <v>0</v>
      </c>
      <c r="V10" s="66">
        <f>IF((Scoresheet!$Y10+Scoresheet!$Z10+Scoresheet!$AA10)=0,0,FLOOR(Scoresheet!Z10/(Scoresheet!$Y10+Scoresheet!$Z10+Scoresheet!$AA10),0.01))</f>
        <v>0.5</v>
      </c>
      <c r="W10" s="109">
        <f>IF((Scoresheet!$Y10+Scoresheet!$Z10+Scoresheet!$AA10)=0,0,FLOOR(Scoresheet!AA10/(Scoresheet!$Y10+Scoresheet!$Z10+Scoresheet!$AA10),0.01))</f>
        <v>0.5</v>
      </c>
      <c r="X10" s="66">
        <f>IF((Scoresheet!$AB10+Scoresheet!$AC10+Scoresheet!$AD10)=0,0,FLOOR(Scoresheet!AB10/(Scoresheet!$AB10+Scoresheet!$AC10+Scoresheet!$AD10),0.01))</f>
        <v>0</v>
      </c>
      <c r="Y10" s="66">
        <f>IF((Scoresheet!$AB10+Scoresheet!$AC10+Scoresheet!$AD10)=0,0,FLOOR(Scoresheet!AC10/(Scoresheet!$AB10+Scoresheet!$AC10+Scoresheet!$AD10),0.01))</f>
        <v>0</v>
      </c>
      <c r="Z10" s="115">
        <f>IF((Scoresheet!$AB10+Scoresheet!$AC10+Scoresheet!$AD10)=0,0,FLOOR(Scoresheet!AD10/(Scoresheet!$AB10+Scoresheet!$AC10+Scoresheet!$AD10),0.01))</f>
        <v>1</v>
      </c>
      <c r="AA10" s="116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E10/(Scoresheet!$AE10+Scoresheet!$AF10+Scoresheet!$AG10+Scoresheet!$AH10+Scoresheet!$AI10),2))),"ERR!")</f>
        <v>0</v>
      </c>
      <c r="AB10" s="115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F10/(Scoresheet!$AE10+Scoresheet!$AF10+Scoresheet!$AG10+Scoresheet!$AH10+Scoresheet!$AI10),2))),"ERR!")</f>
        <v>0</v>
      </c>
      <c r="AC10" s="115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G10/(Scoresheet!$AE10+Scoresheet!$AF10+Scoresheet!$AG10+Scoresheet!$AH10+Scoresheet!$AI10),2))),"ERR!")</f>
        <v>1</v>
      </c>
      <c r="AD10" s="115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H10/(Scoresheet!$AE10+Scoresheet!$AF10+Scoresheet!$AG10+Scoresheet!$AH10+Scoresheet!$AI10),2))),"ERR!")</f>
        <v>0</v>
      </c>
      <c r="AE10" s="114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I10/(Scoresheet!$AE10+Scoresheet!$AF10+Scoresheet!$AG10+Scoresheet!$AH10+Scoresheet!$AI10),2))),"ERR!")</f>
        <v>0</v>
      </c>
      <c r="AF10" s="66">
        <f>IF((Scoresheet!$AJ10+Scoresheet!$AK10+Scoresheet!$AL10)=0,0,FLOOR(Scoresheet!AJ10/(Scoresheet!$AJ10+Scoresheet!$AK10+Scoresheet!$AL10),0.01))</f>
        <v>0</v>
      </c>
      <c r="AG10" s="66">
        <f>IF((Scoresheet!$AJ10+Scoresheet!$AK10+Scoresheet!$AL10)=0,0,FLOOR(Scoresheet!AK10/(Scoresheet!$AJ10+Scoresheet!$AK10+Scoresheet!$AL10),0.01))</f>
        <v>1</v>
      </c>
      <c r="AH10" s="109">
        <f>IF((Scoresheet!$AJ10+Scoresheet!$AK10+Scoresheet!$AL10)=0,0,FLOOR(Scoresheet!AL10/(Scoresheet!$AJ10+Scoresheet!$AK10+Scoresheet!$AL10),0.01))</f>
        <v>0</v>
      </c>
      <c r="AJ10" s="95"/>
      <c r="AK10" s="95"/>
      <c r="AL10" s="95"/>
      <c r="AM10" s="95"/>
      <c r="AN10" s="95"/>
      <c r="AQ10" s="66">
        <f t="shared" si="0"/>
        <v>1</v>
      </c>
      <c r="AR10" s="66">
        <f t="shared" si="12"/>
        <v>1</v>
      </c>
      <c r="AS10" s="66">
        <f t="shared" si="13"/>
        <v>1</v>
      </c>
      <c r="AT10" s="66">
        <f t="shared" si="14"/>
        <v>0</v>
      </c>
      <c r="AU10" s="66">
        <f t="shared" si="15"/>
        <v>0</v>
      </c>
      <c r="AV10" s="66">
        <f t="shared" si="16"/>
        <v>0</v>
      </c>
      <c r="AW10" s="66">
        <f t="shared" si="17"/>
        <v>0</v>
      </c>
      <c r="AX10" s="66">
        <f t="shared" si="18"/>
        <v>0</v>
      </c>
      <c r="AY10" s="66">
        <f t="shared" si="19"/>
        <v>0</v>
      </c>
      <c r="AZ10" s="66">
        <f t="shared" si="20"/>
        <v>0</v>
      </c>
      <c r="BA10" s="66">
        <f t="shared" si="21"/>
        <v>0</v>
      </c>
      <c r="BB10" s="66">
        <f t="shared" si="22"/>
        <v>0</v>
      </c>
      <c r="BC10" s="66">
        <f t="shared" si="23"/>
        <v>0</v>
      </c>
      <c r="BD10" s="66">
        <f t="shared" si="24"/>
        <v>1</v>
      </c>
      <c r="BE10" s="66">
        <f t="shared" si="25"/>
        <v>1</v>
      </c>
      <c r="BF10" s="66">
        <f t="shared" si="26"/>
        <v>1</v>
      </c>
      <c r="BG10" s="66">
        <f t="shared" si="27"/>
        <v>0</v>
      </c>
      <c r="BH10" s="66">
        <f t="shared" si="28"/>
        <v>0</v>
      </c>
      <c r="BI10" s="66">
        <f t="shared" si="29"/>
        <v>0</v>
      </c>
      <c r="BJ10" s="66">
        <f t="shared" si="30"/>
        <v>1</v>
      </c>
      <c r="BK10" s="66">
        <f t="shared" si="31"/>
        <v>1</v>
      </c>
      <c r="BL10" s="66">
        <f t="shared" si="32"/>
        <v>0</v>
      </c>
      <c r="BM10" s="66">
        <f t="shared" si="33"/>
        <v>0</v>
      </c>
      <c r="BN10" s="66">
        <f t="shared" si="34"/>
        <v>1</v>
      </c>
      <c r="BO10" s="66">
        <f t="shared" si="35"/>
        <v>0</v>
      </c>
      <c r="BP10" s="66">
        <f t="shared" si="36"/>
        <v>0</v>
      </c>
      <c r="BQ10" s="66">
        <f t="shared" si="37"/>
        <v>1</v>
      </c>
      <c r="BR10" s="66">
        <f t="shared" si="38"/>
        <v>0</v>
      </c>
      <c r="BS10" s="66">
        <f t="shared" si="39"/>
        <v>0</v>
      </c>
      <c r="BT10" s="66">
        <f t="shared" si="40"/>
        <v>0</v>
      </c>
      <c r="BU10" s="66">
        <f t="shared" si="41"/>
        <v>1</v>
      </c>
      <c r="BV10" s="66">
        <f t="shared" si="42"/>
        <v>0</v>
      </c>
      <c r="BX10" s="66">
        <f t="shared" si="43"/>
        <v>1</v>
      </c>
      <c r="BY10" s="66">
        <f t="shared" si="5"/>
        <v>1</v>
      </c>
      <c r="BZ10" s="66">
        <f t="shared" si="6"/>
        <v>1</v>
      </c>
      <c r="CA10" s="66">
        <f t="shared" si="7"/>
        <v>1</v>
      </c>
      <c r="CB10" s="66">
        <f t="shared" si="8"/>
        <v>1</v>
      </c>
      <c r="CC10" s="66">
        <f t="shared" si="9"/>
        <v>1</v>
      </c>
      <c r="CD10" s="66">
        <f t="shared" si="10"/>
        <v>1</v>
      </c>
    </row>
    <row r="11" spans="1:82">
      <c r="A11" s="96">
        <f t="shared" si="11"/>
        <v>5</v>
      </c>
      <c r="B11" s="109" t="str">
        <f>Scoresheet!B11</f>
        <v>Coprosma microcarpa</v>
      </c>
      <c r="C11" s="66">
        <f>IF(Scoresheet!C11=0,0,Scoresheet!C11/(Scoresheet!C11+Scoresheet!D11))</f>
        <v>1</v>
      </c>
      <c r="D11" s="109">
        <f>IF(Scoresheet!D11=0,0,Scoresheet!D11/(Scoresheet!C11+Scoresheet!D11))</f>
        <v>0</v>
      </c>
      <c r="E11" s="66">
        <f>IF(Scoresheet!E11=0,0,Scoresheet!E11/(Scoresheet!E11+Scoresheet!F11))</f>
        <v>1</v>
      </c>
      <c r="F11" s="66">
        <f>IF(Scoresheet!G11=0,0,Scoresheet!G11/(Scoresheet!G11+Scoresheet!H11)*(IF(Result!E11=0,1,Result!E11)))</f>
        <v>0</v>
      </c>
      <c r="G11" s="66">
        <f>IF(Scoresheet!I11=0,0,Scoresheet!I11/(Scoresheet!I11+Scoresheet!J11)*(IF(Result!E11=0,1,Result!E11)))</f>
        <v>0</v>
      </c>
      <c r="H11" s="66">
        <f>IF(Scoresheet!K11=0,0,Scoresheet!K11/(Scoresheet!L11+Scoresheet!K11)*(IF(Result!E11=0,1,Result!E11)))</f>
        <v>0</v>
      </c>
      <c r="I11" s="66">
        <f>IF(Scoresheet!L11=0,0,Scoresheet!L11/(Scoresheet!K11+Scoresheet!L11)*(IF(Result!E11=0,1,Result!E11)))</f>
        <v>0</v>
      </c>
      <c r="J11" s="109">
        <f>IF(Scoresheet!M11=0,0,Scoresheet!M11/(Scoresheet!M11+Scoresheet!N11))</f>
        <v>0</v>
      </c>
      <c r="K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O11/(Scoresheet!$O11+Scoresheet!$P11+Scoresheet!$Q11+Scoresheet!$R11+Scoresheet!$S11+Scoresheet!$T11+Scoresheet!$U11+Scoresheet!$V11+Scoresheet!$W11),2))),"ERR!"))</f>
        <v>0.33</v>
      </c>
      <c r="L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P11/(Scoresheet!$O11+Scoresheet!$P11+Scoresheet!$Q11+Scoresheet!$R11+Scoresheet!$S11+Scoresheet!$T11+Scoresheet!$U11+Scoresheet!$V11+Scoresheet!$W11),2))),"ERR!"))</f>
        <v>0.33</v>
      </c>
      <c r="M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Q11/(Scoresheet!$O11+Scoresheet!$P11+Scoresheet!$Q11+Scoresheet!$R11+Scoresheet!$S11+Scoresheet!$T11+Scoresheet!$U11+Scoresheet!$V11+Scoresheet!$W11),2))),"ERR!"))</f>
        <v>0.33</v>
      </c>
      <c r="N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R11/(Scoresheet!$O11+Scoresheet!$P11+Scoresheet!$Q11+Scoresheet!$R11+Scoresheet!$S11+Scoresheet!$T11+Scoresheet!$U11+Scoresheet!$V11+Scoresheet!$W11),2))),"ERR!"))</f>
        <v>0</v>
      </c>
      <c r="O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S11/(Scoresheet!$O11+Scoresheet!$P11+Scoresheet!$Q11+Scoresheet!$R11+Scoresheet!$S11+Scoresheet!$T11+Scoresheet!$U11+Scoresheet!$V11+Scoresheet!$W11),2))),"ERR!"))</f>
        <v>0</v>
      </c>
      <c r="P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T11/(Scoresheet!$O11+Scoresheet!$P11+Scoresheet!$Q11+Scoresheet!$R11+Scoresheet!$S11+Scoresheet!$T11+Scoresheet!$U11+Scoresheet!$V11+Scoresheet!$W11),2))),"ERR!"))</f>
        <v>0</v>
      </c>
      <c r="Q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U11/(Scoresheet!$O11+Scoresheet!$P11+Scoresheet!$Q11+Scoresheet!$R11+Scoresheet!$S11+Scoresheet!$T11+Scoresheet!$U11+Scoresheet!$V11+Scoresheet!$W11),2))),"ERR!"))</f>
        <v>0</v>
      </c>
      <c r="R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V11/(Scoresheet!$O11+Scoresheet!$P11+Scoresheet!$Q11+Scoresheet!$R11+Scoresheet!$S11+Scoresheet!$T11+Scoresheet!$U11+Scoresheet!$V11+Scoresheet!$W11),2))),"ERR!"))</f>
        <v>0</v>
      </c>
      <c r="S11" s="114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W11/(Scoresheet!$O11+Scoresheet!$P11+Scoresheet!$Q11+Scoresheet!$R11+Scoresheet!$S11+Scoresheet!$T11+Scoresheet!$U11+Scoresheet!$V11+Scoresheet!$W11),2))),"ERR!"))</f>
        <v>0</v>
      </c>
      <c r="T11" s="66">
        <f>Scoresheet!X11</f>
        <v>0</v>
      </c>
      <c r="U11" s="66">
        <f>IF((Scoresheet!$Y11+Scoresheet!$Z11+Scoresheet!$AA11)=0,0,FLOOR(Scoresheet!Y11/(Scoresheet!$Y11+Scoresheet!$Z11+Scoresheet!$AA11),0.01))</f>
        <v>0</v>
      </c>
      <c r="V11" s="66">
        <f>IF((Scoresheet!$Y11+Scoresheet!$Z11+Scoresheet!$AA11)=0,0,FLOOR(Scoresheet!Z11/(Scoresheet!$Y11+Scoresheet!$Z11+Scoresheet!$AA11),0.01))</f>
        <v>1</v>
      </c>
      <c r="W11" s="109">
        <f>IF((Scoresheet!$Y11+Scoresheet!$Z11+Scoresheet!$AA11)=0,0,FLOOR(Scoresheet!AA11/(Scoresheet!$Y11+Scoresheet!$Z11+Scoresheet!$AA11),0.01))</f>
        <v>0</v>
      </c>
      <c r="X11" s="66">
        <f>IF((Scoresheet!$AB11+Scoresheet!$AC11+Scoresheet!$AD11)=0,0,FLOOR(Scoresheet!AB11/(Scoresheet!$AB11+Scoresheet!$AC11+Scoresheet!$AD11),0.01))</f>
        <v>0</v>
      </c>
      <c r="Y11" s="66">
        <f>IF((Scoresheet!$AB11+Scoresheet!$AC11+Scoresheet!$AD11)=0,0,FLOOR(Scoresheet!AC11/(Scoresheet!$AB11+Scoresheet!$AC11+Scoresheet!$AD11),0.01))</f>
        <v>0</v>
      </c>
      <c r="Z11" s="115">
        <f>IF((Scoresheet!$AB11+Scoresheet!$AC11+Scoresheet!$AD11)=0,0,FLOOR(Scoresheet!AD11/(Scoresheet!$AB11+Scoresheet!$AC11+Scoresheet!$AD11),0.01))</f>
        <v>1</v>
      </c>
      <c r="AA11" s="116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E11/(Scoresheet!$AE11+Scoresheet!$AF11+Scoresheet!$AG11+Scoresheet!$AH11+Scoresheet!$AI11),2))),"ERR!")</f>
        <v>0</v>
      </c>
      <c r="AB11" s="115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F11/(Scoresheet!$AE11+Scoresheet!$AF11+Scoresheet!$AG11+Scoresheet!$AH11+Scoresheet!$AI11),2))),"ERR!")</f>
        <v>0</v>
      </c>
      <c r="AC11" s="115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G11/(Scoresheet!$AE11+Scoresheet!$AF11+Scoresheet!$AG11+Scoresheet!$AH11+Scoresheet!$AI11),2))),"ERR!")</f>
        <v>0</v>
      </c>
      <c r="AD11" s="115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H11/(Scoresheet!$AE11+Scoresheet!$AF11+Scoresheet!$AG11+Scoresheet!$AH11+Scoresheet!$AI11),2))),"ERR!")</f>
        <v>0.5</v>
      </c>
      <c r="AE11" s="114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I11/(Scoresheet!$AE11+Scoresheet!$AF11+Scoresheet!$AG11+Scoresheet!$AH11+Scoresheet!$AI11),2))),"ERR!")</f>
        <v>0.5</v>
      </c>
      <c r="AF11" s="66">
        <f>IF((Scoresheet!$AJ11+Scoresheet!$AK11+Scoresheet!$AL11)=0,0,FLOOR(Scoresheet!AJ11/(Scoresheet!$AJ11+Scoresheet!$AK11+Scoresheet!$AL11),0.01))</f>
        <v>0</v>
      </c>
      <c r="AG11" s="66">
        <f>IF((Scoresheet!$AJ11+Scoresheet!$AK11+Scoresheet!$AL11)=0,0,FLOOR(Scoresheet!AK11/(Scoresheet!$AJ11+Scoresheet!$AK11+Scoresheet!$AL11),0.01))</f>
        <v>1</v>
      </c>
      <c r="AH11" s="109">
        <f>IF((Scoresheet!$AJ11+Scoresheet!$AK11+Scoresheet!$AL11)=0,0,FLOOR(Scoresheet!AL11/(Scoresheet!$AJ11+Scoresheet!$AK11+Scoresheet!$AL11),0.01))</f>
        <v>0</v>
      </c>
      <c r="AJ11" s="95"/>
      <c r="AK11" s="95"/>
      <c r="AL11" s="95"/>
      <c r="AM11" s="95"/>
      <c r="AN11" s="95"/>
      <c r="AQ11" s="66">
        <f t="shared" si="0"/>
        <v>1</v>
      </c>
      <c r="AR11" s="66">
        <f t="shared" si="12"/>
        <v>1</v>
      </c>
      <c r="AS11" s="66">
        <f t="shared" si="13"/>
        <v>1</v>
      </c>
      <c r="AT11" s="66">
        <f t="shared" si="14"/>
        <v>0</v>
      </c>
      <c r="AU11" s="66">
        <f t="shared" si="15"/>
        <v>0</v>
      </c>
      <c r="AV11" s="66">
        <f t="shared" si="16"/>
        <v>0</v>
      </c>
      <c r="AW11" s="66">
        <f t="shared" si="17"/>
        <v>0</v>
      </c>
      <c r="AX11" s="66">
        <f t="shared" si="18"/>
        <v>0</v>
      </c>
      <c r="AY11" s="66">
        <f t="shared" si="19"/>
        <v>1</v>
      </c>
      <c r="AZ11" s="66">
        <f t="shared" si="20"/>
        <v>1</v>
      </c>
      <c r="BA11" s="66">
        <f t="shared" si="21"/>
        <v>1</v>
      </c>
      <c r="BB11" s="66">
        <f t="shared" si="22"/>
        <v>0</v>
      </c>
      <c r="BC11" s="66">
        <f t="shared" si="23"/>
        <v>0</v>
      </c>
      <c r="BD11" s="66">
        <f t="shared" si="24"/>
        <v>0</v>
      </c>
      <c r="BE11" s="66">
        <f t="shared" si="25"/>
        <v>0</v>
      </c>
      <c r="BF11" s="66">
        <f t="shared" si="26"/>
        <v>0</v>
      </c>
      <c r="BG11" s="66">
        <f t="shared" si="27"/>
        <v>0</v>
      </c>
      <c r="BH11" s="66">
        <f t="shared" si="28"/>
        <v>0</v>
      </c>
      <c r="BI11" s="66">
        <f t="shared" si="29"/>
        <v>0</v>
      </c>
      <c r="BJ11" s="66">
        <f t="shared" si="30"/>
        <v>1</v>
      </c>
      <c r="BK11" s="66">
        <f t="shared" si="31"/>
        <v>0</v>
      </c>
      <c r="BL11" s="66">
        <f t="shared" si="32"/>
        <v>0</v>
      </c>
      <c r="BM11" s="66">
        <f t="shared" si="33"/>
        <v>0</v>
      </c>
      <c r="BN11" s="66">
        <f t="shared" si="34"/>
        <v>1</v>
      </c>
      <c r="BO11" s="66">
        <f t="shared" si="35"/>
        <v>0</v>
      </c>
      <c r="BP11" s="66">
        <f t="shared" si="36"/>
        <v>0</v>
      </c>
      <c r="BQ11" s="66">
        <f t="shared" si="37"/>
        <v>0</v>
      </c>
      <c r="BR11" s="66">
        <f t="shared" si="38"/>
        <v>1</v>
      </c>
      <c r="BS11" s="66">
        <f t="shared" si="39"/>
        <v>1</v>
      </c>
      <c r="BT11" s="66">
        <f t="shared" si="40"/>
        <v>0</v>
      </c>
      <c r="BU11" s="66">
        <f t="shared" si="41"/>
        <v>1</v>
      </c>
      <c r="BV11" s="66">
        <f t="shared" si="42"/>
        <v>0</v>
      </c>
      <c r="BX11" s="66">
        <f t="shared" si="43"/>
        <v>1</v>
      </c>
      <c r="BY11" s="66">
        <f t="shared" si="5"/>
        <v>1</v>
      </c>
      <c r="BZ11" s="66">
        <f t="shared" si="6"/>
        <v>1</v>
      </c>
      <c r="CA11" s="66">
        <f t="shared" si="7"/>
        <v>1</v>
      </c>
      <c r="CB11" s="66">
        <f t="shared" si="8"/>
        <v>1</v>
      </c>
      <c r="CC11" s="66">
        <f t="shared" si="9"/>
        <v>1</v>
      </c>
      <c r="CD11" s="66">
        <f t="shared" si="10"/>
        <v>1</v>
      </c>
    </row>
    <row r="12" spans="1:82">
      <c r="A12" s="96">
        <f t="shared" si="11"/>
        <v>6</v>
      </c>
      <c r="B12" s="109" t="str">
        <f>Scoresheet!B12</f>
        <v>Coprosma propinqua</v>
      </c>
      <c r="C12" s="66">
        <f>IF(Scoresheet!C12=0,0,Scoresheet!C12/(Scoresheet!C12+Scoresheet!D12))</f>
        <v>1</v>
      </c>
      <c r="D12" s="109">
        <f>IF(Scoresheet!D12=0,0,Scoresheet!D12/(Scoresheet!C12+Scoresheet!D12))</f>
        <v>0</v>
      </c>
      <c r="E12" s="66">
        <f>IF(Scoresheet!E12=0,0,Scoresheet!E12/(Scoresheet!E12+Scoresheet!F12))</f>
        <v>1</v>
      </c>
      <c r="F12" s="66">
        <f>IF(Scoresheet!G12=0,0,Scoresheet!G12/(Scoresheet!G12+Scoresheet!H12)*(IF(Result!E12=0,1,Result!E12)))</f>
        <v>0</v>
      </c>
      <c r="G12" s="66">
        <f>IF(Scoresheet!I12=0,0,Scoresheet!I12/(Scoresheet!I12+Scoresheet!J12)*(IF(Result!E12=0,1,Result!E12)))</f>
        <v>0</v>
      </c>
      <c r="H12" s="66">
        <f>IF(Scoresheet!K12=0,0,Scoresheet!K12/(Scoresheet!L12+Scoresheet!K12)*(IF(Result!E12=0,1,Result!E12)))</f>
        <v>0</v>
      </c>
      <c r="I12" s="66">
        <f>IF(Scoresheet!L12=0,0,Scoresheet!L12/(Scoresheet!K12+Scoresheet!L12)*(IF(Result!E12=0,1,Result!E12)))</f>
        <v>0</v>
      </c>
      <c r="J12" s="109">
        <f>IF(Scoresheet!M12=0,0,Scoresheet!M12/(Scoresheet!M12+Scoresheet!N12))</f>
        <v>0</v>
      </c>
      <c r="K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O12/(Scoresheet!$O12+Scoresheet!$P12+Scoresheet!$Q12+Scoresheet!$R12+Scoresheet!$S12+Scoresheet!$T12+Scoresheet!$U12+Scoresheet!$V12+Scoresheet!$W12),2))),"ERR!"))</f>
        <v>0</v>
      </c>
      <c r="L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P12/(Scoresheet!$O12+Scoresheet!$P12+Scoresheet!$Q12+Scoresheet!$R12+Scoresheet!$S12+Scoresheet!$T12+Scoresheet!$U12+Scoresheet!$V12+Scoresheet!$W12),2))),"ERR!"))</f>
        <v>0.5</v>
      </c>
      <c r="M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Q12/(Scoresheet!$O12+Scoresheet!$P12+Scoresheet!$Q12+Scoresheet!$R12+Scoresheet!$S12+Scoresheet!$T12+Scoresheet!$U12+Scoresheet!$V12+Scoresheet!$W12),2))),"ERR!"))</f>
        <v>0.5</v>
      </c>
      <c r="N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R12/(Scoresheet!$O12+Scoresheet!$P12+Scoresheet!$Q12+Scoresheet!$R12+Scoresheet!$S12+Scoresheet!$T12+Scoresheet!$U12+Scoresheet!$V12+Scoresheet!$W12),2))),"ERR!"))</f>
        <v>0</v>
      </c>
      <c r="O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S12/(Scoresheet!$O12+Scoresheet!$P12+Scoresheet!$Q12+Scoresheet!$R12+Scoresheet!$S12+Scoresheet!$T12+Scoresheet!$U12+Scoresheet!$V12+Scoresheet!$W12),2))),"ERR!"))</f>
        <v>0</v>
      </c>
      <c r="P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T12/(Scoresheet!$O12+Scoresheet!$P12+Scoresheet!$Q12+Scoresheet!$R12+Scoresheet!$S12+Scoresheet!$T12+Scoresheet!$U12+Scoresheet!$V12+Scoresheet!$W12),2))),"ERR!"))</f>
        <v>0</v>
      </c>
      <c r="Q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U12/(Scoresheet!$O12+Scoresheet!$P12+Scoresheet!$Q12+Scoresheet!$R12+Scoresheet!$S12+Scoresheet!$T12+Scoresheet!$U12+Scoresheet!$V12+Scoresheet!$W12),2))),"ERR!"))</f>
        <v>0</v>
      </c>
      <c r="R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V12/(Scoresheet!$O12+Scoresheet!$P12+Scoresheet!$Q12+Scoresheet!$R12+Scoresheet!$S12+Scoresheet!$T12+Scoresheet!$U12+Scoresheet!$V12+Scoresheet!$W12),2))),"ERR!"))</f>
        <v>0</v>
      </c>
      <c r="S12" s="114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W12/(Scoresheet!$O12+Scoresheet!$P12+Scoresheet!$Q12+Scoresheet!$R12+Scoresheet!$S12+Scoresheet!$T12+Scoresheet!$U12+Scoresheet!$V12+Scoresheet!$W12),2))),"ERR!"))</f>
        <v>0</v>
      </c>
      <c r="T12" s="66">
        <f>Scoresheet!X12</f>
        <v>0</v>
      </c>
      <c r="U12" s="66">
        <f>IF((Scoresheet!$Y12+Scoresheet!$Z12+Scoresheet!$AA12)=0,0,FLOOR(Scoresheet!Y12/(Scoresheet!$Y12+Scoresheet!$Z12+Scoresheet!$AA12),0.01))</f>
        <v>0</v>
      </c>
      <c r="V12" s="66">
        <f>IF((Scoresheet!$Y12+Scoresheet!$Z12+Scoresheet!$AA12)=0,0,FLOOR(Scoresheet!Z12/(Scoresheet!$Y12+Scoresheet!$Z12+Scoresheet!$AA12),0.01))</f>
        <v>1</v>
      </c>
      <c r="W12" s="109">
        <f>IF((Scoresheet!$Y12+Scoresheet!$Z12+Scoresheet!$AA12)=0,0,FLOOR(Scoresheet!AA12/(Scoresheet!$Y12+Scoresheet!$Z12+Scoresheet!$AA12),0.01))</f>
        <v>0</v>
      </c>
      <c r="X12" s="66">
        <f>IF((Scoresheet!$AB12+Scoresheet!$AC12+Scoresheet!$AD12)=0,0,FLOOR(Scoresheet!AB12/(Scoresheet!$AB12+Scoresheet!$AC12+Scoresheet!$AD12),0.01))</f>
        <v>0</v>
      </c>
      <c r="Y12" s="66">
        <f>IF((Scoresheet!$AB12+Scoresheet!$AC12+Scoresheet!$AD12)=0,0,FLOOR(Scoresheet!AC12/(Scoresheet!$AB12+Scoresheet!$AC12+Scoresheet!$AD12),0.01))</f>
        <v>0.5</v>
      </c>
      <c r="Z12" s="115">
        <f>IF((Scoresheet!$AB12+Scoresheet!$AC12+Scoresheet!$AD12)=0,0,FLOOR(Scoresheet!AD12/(Scoresheet!$AB12+Scoresheet!$AC12+Scoresheet!$AD12),0.01))</f>
        <v>0.5</v>
      </c>
      <c r="AA12" s="116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E12/(Scoresheet!$AE12+Scoresheet!$AF12+Scoresheet!$AG12+Scoresheet!$AH12+Scoresheet!$AI12),2))),"ERR!")</f>
        <v>0</v>
      </c>
      <c r="AB12" s="115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F12/(Scoresheet!$AE12+Scoresheet!$AF12+Scoresheet!$AG12+Scoresheet!$AH12+Scoresheet!$AI12),2))),"ERR!")</f>
        <v>0</v>
      </c>
      <c r="AC12" s="115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G12/(Scoresheet!$AE12+Scoresheet!$AF12+Scoresheet!$AG12+Scoresheet!$AH12+Scoresheet!$AI12),2))),"ERR!")</f>
        <v>0.33</v>
      </c>
      <c r="AD12" s="115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H12/(Scoresheet!$AE12+Scoresheet!$AF12+Scoresheet!$AG12+Scoresheet!$AH12+Scoresheet!$AI12),2))),"ERR!")</f>
        <v>0.33</v>
      </c>
      <c r="AE12" s="114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I12/(Scoresheet!$AE12+Scoresheet!$AF12+Scoresheet!$AG12+Scoresheet!$AH12+Scoresheet!$AI12),2))),"ERR!")</f>
        <v>0.33</v>
      </c>
      <c r="AF12" s="66">
        <f>IF((Scoresheet!$AJ12+Scoresheet!$AK12+Scoresheet!$AL12)=0,0,FLOOR(Scoresheet!AJ12/(Scoresheet!$AJ12+Scoresheet!$AK12+Scoresheet!$AL12),0.01))</f>
        <v>0</v>
      </c>
      <c r="AG12" s="66">
        <f>IF((Scoresheet!$AJ12+Scoresheet!$AK12+Scoresheet!$AL12)=0,0,FLOOR(Scoresheet!AK12/(Scoresheet!$AJ12+Scoresheet!$AK12+Scoresheet!$AL12),0.01))</f>
        <v>1</v>
      </c>
      <c r="AH12" s="109">
        <f>IF((Scoresheet!$AJ12+Scoresheet!$AK12+Scoresheet!$AL12)=0,0,FLOOR(Scoresheet!AL12/(Scoresheet!$AJ12+Scoresheet!$AK12+Scoresheet!$AL12),0.01))</f>
        <v>0</v>
      </c>
      <c r="AJ12" s="95"/>
      <c r="AK12" s="95"/>
      <c r="AL12" s="95"/>
      <c r="AM12" s="95"/>
      <c r="AN12" s="95"/>
      <c r="AQ12" s="66">
        <f t="shared" si="0"/>
        <v>1</v>
      </c>
      <c r="AR12" s="66">
        <f t="shared" si="12"/>
        <v>1</v>
      </c>
      <c r="AS12" s="66">
        <f t="shared" si="13"/>
        <v>1</v>
      </c>
      <c r="AT12" s="66">
        <f t="shared" si="14"/>
        <v>0</v>
      </c>
      <c r="AU12" s="66">
        <f t="shared" si="15"/>
        <v>0</v>
      </c>
      <c r="AV12" s="66">
        <f t="shared" si="16"/>
        <v>0</v>
      </c>
      <c r="AW12" s="66">
        <f t="shared" si="17"/>
        <v>0</v>
      </c>
      <c r="AX12" s="66">
        <f t="shared" si="18"/>
        <v>0</v>
      </c>
      <c r="AY12" s="66">
        <f t="shared" si="19"/>
        <v>0</v>
      </c>
      <c r="AZ12" s="66">
        <f t="shared" si="20"/>
        <v>1</v>
      </c>
      <c r="BA12" s="66">
        <f t="shared" si="21"/>
        <v>1</v>
      </c>
      <c r="BB12" s="66">
        <f t="shared" si="22"/>
        <v>0</v>
      </c>
      <c r="BC12" s="66">
        <f t="shared" si="23"/>
        <v>0</v>
      </c>
      <c r="BD12" s="66">
        <f t="shared" si="24"/>
        <v>0</v>
      </c>
      <c r="BE12" s="66">
        <f t="shared" si="25"/>
        <v>0</v>
      </c>
      <c r="BF12" s="66">
        <f t="shared" si="26"/>
        <v>0</v>
      </c>
      <c r="BG12" s="66">
        <f t="shared" si="27"/>
        <v>0</v>
      </c>
      <c r="BH12" s="66">
        <f t="shared" si="28"/>
        <v>0</v>
      </c>
      <c r="BI12" s="66">
        <f t="shared" si="29"/>
        <v>0</v>
      </c>
      <c r="BJ12" s="66">
        <f t="shared" si="30"/>
        <v>1</v>
      </c>
      <c r="BK12" s="66">
        <f t="shared" si="31"/>
        <v>0</v>
      </c>
      <c r="BL12" s="66">
        <f t="shared" si="32"/>
        <v>0</v>
      </c>
      <c r="BM12" s="66">
        <f t="shared" si="33"/>
        <v>1</v>
      </c>
      <c r="BN12" s="66">
        <f t="shared" si="34"/>
        <v>1</v>
      </c>
      <c r="BO12" s="66">
        <f t="shared" si="35"/>
        <v>0</v>
      </c>
      <c r="BP12" s="66">
        <f t="shared" si="36"/>
        <v>0</v>
      </c>
      <c r="BQ12" s="66">
        <f t="shared" si="37"/>
        <v>1</v>
      </c>
      <c r="BR12" s="66">
        <f t="shared" si="38"/>
        <v>1</v>
      </c>
      <c r="BS12" s="66">
        <f t="shared" si="39"/>
        <v>1</v>
      </c>
      <c r="BT12" s="66">
        <f t="shared" si="40"/>
        <v>0</v>
      </c>
      <c r="BU12" s="66">
        <f t="shared" si="41"/>
        <v>1</v>
      </c>
      <c r="BV12" s="66">
        <f t="shared" si="42"/>
        <v>0</v>
      </c>
      <c r="BX12" s="66">
        <f t="shared" si="43"/>
        <v>1</v>
      </c>
      <c r="BY12" s="66">
        <f t="shared" si="5"/>
        <v>1</v>
      </c>
      <c r="BZ12" s="66">
        <f t="shared" si="6"/>
        <v>1</v>
      </c>
      <c r="CA12" s="66">
        <f t="shared" si="7"/>
        <v>1</v>
      </c>
      <c r="CB12" s="66">
        <f t="shared" si="8"/>
        <v>1</v>
      </c>
      <c r="CC12" s="66">
        <f t="shared" si="9"/>
        <v>1</v>
      </c>
      <c r="CD12" s="66">
        <f t="shared" si="10"/>
        <v>1</v>
      </c>
    </row>
    <row r="13" spans="1:82">
      <c r="A13" s="96">
        <f t="shared" si="11"/>
        <v>7</v>
      </c>
      <c r="B13" s="109" t="str">
        <f>Scoresheet!B13</f>
        <v>Coprosma rigida</v>
      </c>
      <c r="C13" s="66">
        <f>IF(Scoresheet!C13=0,0,Scoresheet!C13/(Scoresheet!C13+Scoresheet!D13))</f>
        <v>1</v>
      </c>
      <c r="D13" s="109">
        <f>IF(Scoresheet!D13=0,0,Scoresheet!D13/(Scoresheet!C13+Scoresheet!D13))</f>
        <v>0</v>
      </c>
      <c r="E13" s="66">
        <f>IF(Scoresheet!E13=0,0,Scoresheet!E13/(Scoresheet!E13+Scoresheet!F13))</f>
        <v>1</v>
      </c>
      <c r="F13" s="66">
        <f>IF(Scoresheet!G13=0,0,Scoresheet!G13/(Scoresheet!G13+Scoresheet!H13)*(IF(Result!E13=0,1,Result!E13)))</f>
        <v>0</v>
      </c>
      <c r="G13" s="66">
        <f>IF(Scoresheet!I13=0,0,Scoresheet!I13/(Scoresheet!I13+Scoresheet!J13)*(IF(Result!E13=0,1,Result!E13)))</f>
        <v>0</v>
      </c>
      <c r="H13" s="66">
        <f>IF(Scoresheet!K13=0,0,Scoresheet!K13/(Scoresheet!L13+Scoresheet!K13)*(IF(Result!E13=0,1,Result!E13)))</f>
        <v>0</v>
      </c>
      <c r="I13" s="66">
        <f>IF(Scoresheet!L13=0,0,Scoresheet!L13/(Scoresheet!K13+Scoresheet!L13)*(IF(Result!E13=0,1,Result!E13)))</f>
        <v>0</v>
      </c>
      <c r="J13" s="109">
        <f>IF(Scoresheet!M13=0,0,Scoresheet!M13/(Scoresheet!M13+Scoresheet!N13))</f>
        <v>0</v>
      </c>
      <c r="K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O13/(Scoresheet!$O13+Scoresheet!$P13+Scoresheet!$Q13+Scoresheet!$R13+Scoresheet!$S13+Scoresheet!$T13+Scoresheet!$U13+Scoresheet!$V13+Scoresheet!$W13),2))),"ERR!"))</f>
        <v>0.33</v>
      </c>
      <c r="L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P13/(Scoresheet!$O13+Scoresheet!$P13+Scoresheet!$Q13+Scoresheet!$R13+Scoresheet!$S13+Scoresheet!$T13+Scoresheet!$U13+Scoresheet!$V13+Scoresheet!$W13),2))),"ERR!"))</f>
        <v>0.33</v>
      </c>
      <c r="M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Q13/(Scoresheet!$O13+Scoresheet!$P13+Scoresheet!$Q13+Scoresheet!$R13+Scoresheet!$S13+Scoresheet!$T13+Scoresheet!$U13+Scoresheet!$V13+Scoresheet!$W13),2))),"ERR!"))</f>
        <v>0.33</v>
      </c>
      <c r="N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R13/(Scoresheet!$O13+Scoresheet!$P13+Scoresheet!$Q13+Scoresheet!$R13+Scoresheet!$S13+Scoresheet!$T13+Scoresheet!$U13+Scoresheet!$V13+Scoresheet!$W13),2))),"ERR!"))</f>
        <v>0</v>
      </c>
      <c r="O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S13/(Scoresheet!$O13+Scoresheet!$P13+Scoresheet!$Q13+Scoresheet!$R13+Scoresheet!$S13+Scoresheet!$T13+Scoresheet!$U13+Scoresheet!$V13+Scoresheet!$W13),2))),"ERR!"))</f>
        <v>0</v>
      </c>
      <c r="P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T13/(Scoresheet!$O13+Scoresheet!$P13+Scoresheet!$Q13+Scoresheet!$R13+Scoresheet!$S13+Scoresheet!$T13+Scoresheet!$U13+Scoresheet!$V13+Scoresheet!$W13),2))),"ERR!"))</f>
        <v>0</v>
      </c>
      <c r="Q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U13/(Scoresheet!$O13+Scoresheet!$P13+Scoresheet!$Q13+Scoresheet!$R13+Scoresheet!$S13+Scoresheet!$T13+Scoresheet!$U13+Scoresheet!$V13+Scoresheet!$W13),2))),"ERR!"))</f>
        <v>0</v>
      </c>
      <c r="R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V13/(Scoresheet!$O13+Scoresheet!$P13+Scoresheet!$Q13+Scoresheet!$R13+Scoresheet!$S13+Scoresheet!$T13+Scoresheet!$U13+Scoresheet!$V13+Scoresheet!$W13),2))),"ERR!"))</f>
        <v>0</v>
      </c>
      <c r="S13" s="114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W13/(Scoresheet!$O13+Scoresheet!$P13+Scoresheet!$Q13+Scoresheet!$R13+Scoresheet!$S13+Scoresheet!$T13+Scoresheet!$U13+Scoresheet!$V13+Scoresheet!$W13),2))),"ERR!"))</f>
        <v>0</v>
      </c>
      <c r="T13" s="66">
        <f>Scoresheet!X13</f>
        <v>0</v>
      </c>
      <c r="U13" s="66">
        <f>IF((Scoresheet!$Y13+Scoresheet!$Z13+Scoresheet!$AA13)=0,0,FLOOR(Scoresheet!Y13/(Scoresheet!$Y13+Scoresheet!$Z13+Scoresheet!$AA13),0.01))</f>
        <v>0.5</v>
      </c>
      <c r="V13" s="66">
        <f>IF((Scoresheet!$Y13+Scoresheet!$Z13+Scoresheet!$AA13)=0,0,FLOOR(Scoresheet!Z13/(Scoresheet!$Y13+Scoresheet!$Z13+Scoresheet!$AA13),0.01))</f>
        <v>0.5</v>
      </c>
      <c r="W13" s="109">
        <f>IF((Scoresheet!$Y13+Scoresheet!$Z13+Scoresheet!$AA13)=0,0,FLOOR(Scoresheet!AA13/(Scoresheet!$Y13+Scoresheet!$Z13+Scoresheet!$AA13),0.01))</f>
        <v>0</v>
      </c>
      <c r="X13" s="66">
        <f>IF((Scoresheet!$AB13+Scoresheet!$AC13+Scoresheet!$AD13)=0,0,FLOOR(Scoresheet!AB13/(Scoresheet!$AB13+Scoresheet!$AC13+Scoresheet!$AD13),0.01))</f>
        <v>0</v>
      </c>
      <c r="Y13" s="66">
        <f>IF((Scoresheet!$AB13+Scoresheet!$AC13+Scoresheet!$AD13)=0,0,FLOOR(Scoresheet!AC13/(Scoresheet!$AB13+Scoresheet!$AC13+Scoresheet!$AD13),0.01))</f>
        <v>0</v>
      </c>
      <c r="Z13" s="115">
        <f>IF((Scoresheet!$AB13+Scoresheet!$AC13+Scoresheet!$AD13)=0,0,FLOOR(Scoresheet!AD13/(Scoresheet!$AB13+Scoresheet!$AC13+Scoresheet!$AD13),0.01))</f>
        <v>1</v>
      </c>
      <c r="AA13" s="116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E13/(Scoresheet!$AE13+Scoresheet!$AF13+Scoresheet!$AG13+Scoresheet!$AH13+Scoresheet!$AI13),2))),"ERR!")</f>
        <v>0</v>
      </c>
      <c r="AB13" s="115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F13/(Scoresheet!$AE13+Scoresheet!$AF13+Scoresheet!$AG13+Scoresheet!$AH13+Scoresheet!$AI13),2))),"ERR!")</f>
        <v>1</v>
      </c>
      <c r="AC13" s="115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G13/(Scoresheet!$AE13+Scoresheet!$AF13+Scoresheet!$AG13+Scoresheet!$AH13+Scoresheet!$AI13),2))),"ERR!")</f>
        <v>0</v>
      </c>
      <c r="AD13" s="115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H13/(Scoresheet!$AE13+Scoresheet!$AF13+Scoresheet!$AG13+Scoresheet!$AH13+Scoresheet!$AI13),2))),"ERR!")</f>
        <v>0</v>
      </c>
      <c r="AE13" s="114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I13/(Scoresheet!$AE13+Scoresheet!$AF13+Scoresheet!$AG13+Scoresheet!$AH13+Scoresheet!$AI13),2))),"ERR!")</f>
        <v>0</v>
      </c>
      <c r="AF13" s="66">
        <f>IF((Scoresheet!$AJ13+Scoresheet!$AK13+Scoresheet!$AL13)=0,0,FLOOR(Scoresheet!AJ13/(Scoresheet!$AJ13+Scoresheet!$AK13+Scoresheet!$AL13),0.01))</f>
        <v>0</v>
      </c>
      <c r="AG13" s="66">
        <f>IF((Scoresheet!$AJ13+Scoresheet!$AK13+Scoresheet!$AL13)=0,0,FLOOR(Scoresheet!AK13/(Scoresheet!$AJ13+Scoresheet!$AK13+Scoresheet!$AL13),0.01))</f>
        <v>1</v>
      </c>
      <c r="AH13" s="109">
        <f>IF((Scoresheet!$AJ13+Scoresheet!$AK13+Scoresheet!$AL13)=0,0,FLOOR(Scoresheet!AL13/(Scoresheet!$AJ13+Scoresheet!$AK13+Scoresheet!$AL13),0.01))</f>
        <v>0</v>
      </c>
      <c r="AJ13" s="95"/>
      <c r="AK13" s="95"/>
      <c r="AL13" s="95"/>
      <c r="AM13" s="95"/>
      <c r="AN13" s="95"/>
      <c r="AQ13" s="66">
        <f t="shared" si="0"/>
        <v>1</v>
      </c>
      <c r="AR13" s="66">
        <f t="shared" si="12"/>
        <v>1</v>
      </c>
      <c r="AS13" s="66">
        <f t="shared" si="13"/>
        <v>1</v>
      </c>
      <c r="AT13" s="66">
        <f t="shared" si="14"/>
        <v>0</v>
      </c>
      <c r="AU13" s="66">
        <f t="shared" si="15"/>
        <v>0</v>
      </c>
      <c r="AV13" s="66">
        <f t="shared" si="16"/>
        <v>0</v>
      </c>
      <c r="AW13" s="66">
        <f t="shared" si="17"/>
        <v>0</v>
      </c>
      <c r="AX13" s="66">
        <f t="shared" si="18"/>
        <v>0</v>
      </c>
      <c r="AY13" s="66">
        <f t="shared" si="19"/>
        <v>1</v>
      </c>
      <c r="AZ13" s="66">
        <f t="shared" si="20"/>
        <v>1</v>
      </c>
      <c r="BA13" s="66">
        <f t="shared" si="21"/>
        <v>1</v>
      </c>
      <c r="BB13" s="66">
        <f t="shared" si="22"/>
        <v>0</v>
      </c>
      <c r="BC13" s="66">
        <f t="shared" si="23"/>
        <v>0</v>
      </c>
      <c r="BD13" s="66">
        <f t="shared" si="24"/>
        <v>0</v>
      </c>
      <c r="BE13" s="66">
        <f t="shared" si="25"/>
        <v>0</v>
      </c>
      <c r="BF13" s="66">
        <f t="shared" si="26"/>
        <v>0</v>
      </c>
      <c r="BG13" s="66">
        <f t="shared" si="27"/>
        <v>0</v>
      </c>
      <c r="BH13" s="66">
        <f t="shared" si="28"/>
        <v>0</v>
      </c>
      <c r="BI13" s="66">
        <f t="shared" si="29"/>
        <v>1</v>
      </c>
      <c r="BJ13" s="66">
        <f t="shared" si="30"/>
        <v>1</v>
      </c>
      <c r="BK13" s="66">
        <f t="shared" si="31"/>
        <v>0</v>
      </c>
      <c r="BL13" s="66">
        <f t="shared" si="32"/>
        <v>0</v>
      </c>
      <c r="BM13" s="66">
        <f t="shared" si="33"/>
        <v>0</v>
      </c>
      <c r="BN13" s="66">
        <f t="shared" si="34"/>
        <v>1</v>
      </c>
      <c r="BO13" s="66">
        <f t="shared" si="35"/>
        <v>0</v>
      </c>
      <c r="BP13" s="66">
        <f t="shared" si="36"/>
        <v>1</v>
      </c>
      <c r="BQ13" s="66">
        <f t="shared" si="37"/>
        <v>0</v>
      </c>
      <c r="BR13" s="66">
        <f t="shared" si="38"/>
        <v>0</v>
      </c>
      <c r="BS13" s="66">
        <f t="shared" si="39"/>
        <v>0</v>
      </c>
      <c r="BT13" s="66">
        <f t="shared" si="40"/>
        <v>0</v>
      </c>
      <c r="BU13" s="66">
        <f t="shared" si="41"/>
        <v>1</v>
      </c>
      <c r="BV13" s="66">
        <f t="shared" si="42"/>
        <v>0</v>
      </c>
      <c r="BX13" s="66">
        <f t="shared" si="43"/>
        <v>1</v>
      </c>
      <c r="BY13" s="66">
        <f t="shared" si="5"/>
        <v>1</v>
      </c>
      <c r="BZ13" s="66">
        <f t="shared" si="6"/>
        <v>1</v>
      </c>
      <c r="CA13" s="66">
        <f t="shared" si="7"/>
        <v>1</v>
      </c>
      <c r="CB13" s="66">
        <f t="shared" si="8"/>
        <v>1</v>
      </c>
      <c r="CC13" s="66">
        <f t="shared" si="9"/>
        <v>1</v>
      </c>
      <c r="CD13" s="66">
        <f t="shared" si="10"/>
        <v>1</v>
      </c>
    </row>
    <row r="14" spans="1:82">
      <c r="A14" s="96">
        <f t="shared" si="11"/>
        <v>8</v>
      </c>
      <c r="B14" s="109" t="str">
        <f>Scoresheet!B14</f>
        <v>Coriaria arborea</v>
      </c>
      <c r="C14" s="66">
        <f>IF(Scoresheet!C14=0,0,Scoresheet!C14/(Scoresheet!C14+Scoresheet!D14))</f>
        <v>1</v>
      </c>
      <c r="D14" s="109">
        <f>IF(Scoresheet!D14=0,0,Scoresheet!D14/(Scoresheet!C14+Scoresheet!D14))</f>
        <v>0</v>
      </c>
      <c r="E14" s="66">
        <f>IF(Scoresheet!E14=0,0,Scoresheet!E14/(Scoresheet!E14+Scoresheet!F14))</f>
        <v>1</v>
      </c>
      <c r="F14" s="66">
        <f>IF(Scoresheet!G14=0,0,Scoresheet!G14/(Scoresheet!G14+Scoresheet!H14)*(IF(Result!E14=0,1,Result!E14)))</f>
        <v>0</v>
      </c>
      <c r="G14" s="66">
        <f>IF(Scoresheet!I14=0,0,Scoresheet!I14/(Scoresheet!I14+Scoresheet!J14)*(IF(Result!E14=0,1,Result!E14)))</f>
        <v>0</v>
      </c>
      <c r="H14" s="66">
        <f>IF(Scoresheet!K14=0,0,Scoresheet!K14/(Scoresheet!L14+Scoresheet!K14)*(IF(Result!E14=0,1,Result!E14)))</f>
        <v>0</v>
      </c>
      <c r="I14" s="66">
        <f>IF(Scoresheet!L14=0,0,Scoresheet!L14/(Scoresheet!K14+Scoresheet!L14)*(IF(Result!E14=0,1,Result!E14)))</f>
        <v>0</v>
      </c>
      <c r="J14" s="109">
        <f>IF(Scoresheet!M14=0,0,Scoresheet!M14/(Scoresheet!M14+Scoresheet!N14))</f>
        <v>0</v>
      </c>
      <c r="K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O14/(Scoresheet!$O14+Scoresheet!$P14+Scoresheet!$Q14+Scoresheet!$R14+Scoresheet!$S14+Scoresheet!$T14+Scoresheet!$U14+Scoresheet!$V14+Scoresheet!$W14),2))),"ERR!"))</f>
        <v>0</v>
      </c>
      <c r="L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P14/(Scoresheet!$O14+Scoresheet!$P14+Scoresheet!$Q14+Scoresheet!$R14+Scoresheet!$S14+Scoresheet!$T14+Scoresheet!$U14+Scoresheet!$V14+Scoresheet!$W14),2))),"ERR!"))</f>
        <v>0</v>
      </c>
      <c r="M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Q14/(Scoresheet!$O14+Scoresheet!$P14+Scoresheet!$Q14+Scoresheet!$R14+Scoresheet!$S14+Scoresheet!$T14+Scoresheet!$U14+Scoresheet!$V14+Scoresheet!$W14),2))),"ERR!"))</f>
        <v>0</v>
      </c>
      <c r="N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R14/(Scoresheet!$O14+Scoresheet!$P14+Scoresheet!$Q14+Scoresheet!$R14+Scoresheet!$S14+Scoresheet!$T14+Scoresheet!$U14+Scoresheet!$V14+Scoresheet!$W14),2))),"ERR!"))</f>
        <v>0.5</v>
      </c>
      <c r="O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S14/(Scoresheet!$O14+Scoresheet!$P14+Scoresheet!$Q14+Scoresheet!$R14+Scoresheet!$S14+Scoresheet!$T14+Scoresheet!$U14+Scoresheet!$V14+Scoresheet!$W14),2))),"ERR!"))</f>
        <v>0.5</v>
      </c>
      <c r="P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T14/(Scoresheet!$O14+Scoresheet!$P14+Scoresheet!$Q14+Scoresheet!$R14+Scoresheet!$S14+Scoresheet!$T14+Scoresheet!$U14+Scoresheet!$V14+Scoresheet!$W14),2))),"ERR!"))</f>
        <v>0</v>
      </c>
      <c r="Q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U14/(Scoresheet!$O14+Scoresheet!$P14+Scoresheet!$Q14+Scoresheet!$R14+Scoresheet!$S14+Scoresheet!$T14+Scoresheet!$U14+Scoresheet!$V14+Scoresheet!$W14),2))),"ERR!"))</f>
        <v>0</v>
      </c>
      <c r="R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V14/(Scoresheet!$O14+Scoresheet!$P14+Scoresheet!$Q14+Scoresheet!$R14+Scoresheet!$S14+Scoresheet!$T14+Scoresheet!$U14+Scoresheet!$V14+Scoresheet!$W14),2))),"ERR!"))</f>
        <v>0</v>
      </c>
      <c r="S14" s="114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W14/(Scoresheet!$O14+Scoresheet!$P14+Scoresheet!$Q14+Scoresheet!$R14+Scoresheet!$S14+Scoresheet!$T14+Scoresheet!$U14+Scoresheet!$V14+Scoresheet!$W14),2))),"ERR!"))</f>
        <v>0</v>
      </c>
      <c r="T14" s="66">
        <f>Scoresheet!X14</f>
        <v>0</v>
      </c>
      <c r="U14" s="66">
        <f>IF((Scoresheet!$Y14+Scoresheet!$Z14+Scoresheet!$AA14)=0,0,FLOOR(Scoresheet!Y14/(Scoresheet!$Y14+Scoresheet!$Z14+Scoresheet!$AA14),0.01))</f>
        <v>0.33</v>
      </c>
      <c r="V14" s="66">
        <f>IF((Scoresheet!$Y14+Scoresheet!$Z14+Scoresheet!$AA14)=0,0,FLOOR(Scoresheet!Z14/(Scoresheet!$Y14+Scoresheet!$Z14+Scoresheet!$AA14),0.01))</f>
        <v>0.33</v>
      </c>
      <c r="W14" s="109">
        <f>IF((Scoresheet!$Y14+Scoresheet!$Z14+Scoresheet!$AA14)=0,0,FLOOR(Scoresheet!AA14/(Scoresheet!$Y14+Scoresheet!$Z14+Scoresheet!$AA14),0.01))</f>
        <v>0.33</v>
      </c>
      <c r="X14" s="66">
        <f>IF((Scoresheet!$AB14+Scoresheet!$AC14+Scoresheet!$AD14)=0,0,FLOOR(Scoresheet!AB14/(Scoresheet!$AB14+Scoresheet!$AC14+Scoresheet!$AD14),0.01))</f>
        <v>0.5</v>
      </c>
      <c r="Y14" s="66">
        <f>IF((Scoresheet!$AB14+Scoresheet!$AC14+Scoresheet!$AD14)=0,0,FLOOR(Scoresheet!AC14/(Scoresheet!$AB14+Scoresheet!$AC14+Scoresheet!$AD14),0.01))</f>
        <v>0.5</v>
      </c>
      <c r="Z14" s="115">
        <f>IF((Scoresheet!$AB14+Scoresheet!$AC14+Scoresheet!$AD14)=0,0,FLOOR(Scoresheet!AD14/(Scoresheet!$AB14+Scoresheet!$AC14+Scoresheet!$AD14),0.01))</f>
        <v>0</v>
      </c>
      <c r="AA14" s="116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E14/(Scoresheet!$AE14+Scoresheet!$AF14+Scoresheet!$AG14+Scoresheet!$AH14+Scoresheet!$AI14),2))),"ERR!")</f>
        <v>0</v>
      </c>
      <c r="AB14" s="115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F14/(Scoresheet!$AE14+Scoresheet!$AF14+Scoresheet!$AG14+Scoresheet!$AH14+Scoresheet!$AI14),2))),"ERR!")</f>
        <v>0.33</v>
      </c>
      <c r="AC14" s="115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G14/(Scoresheet!$AE14+Scoresheet!$AF14+Scoresheet!$AG14+Scoresheet!$AH14+Scoresheet!$AI14),2))),"ERR!")</f>
        <v>0.33</v>
      </c>
      <c r="AD14" s="115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H14/(Scoresheet!$AE14+Scoresheet!$AF14+Scoresheet!$AG14+Scoresheet!$AH14+Scoresheet!$AI14),2))),"ERR!")</f>
        <v>0.33</v>
      </c>
      <c r="AE14" s="114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I14/(Scoresheet!$AE14+Scoresheet!$AF14+Scoresheet!$AG14+Scoresheet!$AH14+Scoresheet!$AI14),2))),"ERR!")</f>
        <v>0</v>
      </c>
      <c r="AF14" s="66">
        <f>IF((Scoresheet!$AJ14+Scoresheet!$AK14+Scoresheet!$AL14)=0,0,FLOOR(Scoresheet!AJ14/(Scoresheet!$AJ14+Scoresheet!$AK14+Scoresheet!$AL14),0.01))</f>
        <v>0</v>
      </c>
      <c r="AG14" s="66">
        <f>IF((Scoresheet!$AJ14+Scoresheet!$AK14+Scoresheet!$AL14)=0,0,FLOOR(Scoresheet!AK14/(Scoresheet!$AJ14+Scoresheet!$AK14+Scoresheet!$AL14),0.01))</f>
        <v>0.5</v>
      </c>
      <c r="AH14" s="109">
        <f>IF((Scoresheet!$AJ14+Scoresheet!$AK14+Scoresheet!$AL14)=0,0,FLOOR(Scoresheet!AL14/(Scoresheet!$AJ14+Scoresheet!$AK14+Scoresheet!$AL14),0.01))</f>
        <v>0.5</v>
      </c>
      <c r="AJ14" s="95"/>
      <c r="AK14" s="95"/>
      <c r="AL14" s="95"/>
      <c r="AM14" s="95"/>
      <c r="AN14" s="95"/>
      <c r="AQ14" s="66">
        <f t="shared" si="0"/>
        <v>1</v>
      </c>
      <c r="AR14" s="66">
        <f t="shared" si="12"/>
        <v>1</v>
      </c>
      <c r="AS14" s="66">
        <f t="shared" si="13"/>
        <v>1</v>
      </c>
      <c r="AT14" s="66">
        <f t="shared" si="14"/>
        <v>0</v>
      </c>
      <c r="AU14" s="66">
        <f t="shared" si="15"/>
        <v>0</v>
      </c>
      <c r="AV14" s="66">
        <f t="shared" si="16"/>
        <v>0</v>
      </c>
      <c r="AW14" s="66">
        <f t="shared" si="17"/>
        <v>0</v>
      </c>
      <c r="AX14" s="66">
        <f t="shared" si="18"/>
        <v>0</v>
      </c>
      <c r="AY14" s="66">
        <f t="shared" si="19"/>
        <v>0</v>
      </c>
      <c r="AZ14" s="66">
        <f t="shared" si="20"/>
        <v>0</v>
      </c>
      <c r="BA14" s="66">
        <f t="shared" si="21"/>
        <v>0</v>
      </c>
      <c r="BB14" s="66">
        <f t="shared" si="22"/>
        <v>1</v>
      </c>
      <c r="BC14" s="66">
        <f t="shared" si="23"/>
        <v>1</v>
      </c>
      <c r="BD14" s="66">
        <f t="shared" si="24"/>
        <v>0</v>
      </c>
      <c r="BE14" s="66">
        <f t="shared" si="25"/>
        <v>0</v>
      </c>
      <c r="BF14" s="66">
        <f t="shared" si="26"/>
        <v>0</v>
      </c>
      <c r="BG14" s="66">
        <f t="shared" si="27"/>
        <v>0</v>
      </c>
      <c r="BH14" s="66">
        <f t="shared" si="28"/>
        <v>0</v>
      </c>
      <c r="BI14" s="66">
        <f t="shared" si="29"/>
        <v>1</v>
      </c>
      <c r="BJ14" s="66">
        <f t="shared" si="30"/>
        <v>1</v>
      </c>
      <c r="BK14" s="66">
        <f t="shared" si="31"/>
        <v>1</v>
      </c>
      <c r="BL14" s="66">
        <f t="shared" si="32"/>
        <v>1</v>
      </c>
      <c r="BM14" s="66">
        <f t="shared" si="33"/>
        <v>1</v>
      </c>
      <c r="BN14" s="66">
        <f t="shared" si="34"/>
        <v>0</v>
      </c>
      <c r="BO14" s="66">
        <f t="shared" si="35"/>
        <v>0</v>
      </c>
      <c r="BP14" s="66">
        <f t="shared" si="36"/>
        <v>1</v>
      </c>
      <c r="BQ14" s="66">
        <f t="shared" si="37"/>
        <v>1</v>
      </c>
      <c r="BR14" s="66">
        <f t="shared" si="38"/>
        <v>1</v>
      </c>
      <c r="BS14" s="66">
        <f t="shared" si="39"/>
        <v>0</v>
      </c>
      <c r="BT14" s="66">
        <f t="shared" si="40"/>
        <v>0</v>
      </c>
      <c r="BU14" s="66">
        <f t="shared" si="41"/>
        <v>1</v>
      </c>
      <c r="BV14" s="66">
        <f t="shared" si="42"/>
        <v>1</v>
      </c>
      <c r="BX14" s="66">
        <f t="shared" si="43"/>
        <v>1</v>
      </c>
      <c r="BY14" s="66">
        <f t="shared" si="5"/>
        <v>1</v>
      </c>
      <c r="BZ14" s="66">
        <f t="shared" si="6"/>
        <v>1</v>
      </c>
      <c r="CA14" s="66">
        <f t="shared" si="7"/>
        <v>1</v>
      </c>
      <c r="CB14" s="66">
        <f t="shared" si="8"/>
        <v>1</v>
      </c>
      <c r="CC14" s="66">
        <f t="shared" si="9"/>
        <v>1</v>
      </c>
      <c r="CD14" s="66">
        <f t="shared" si="10"/>
        <v>1</v>
      </c>
    </row>
    <row r="15" spans="1:82">
      <c r="A15" s="96">
        <f t="shared" si="11"/>
        <v>9</v>
      </c>
      <c r="B15" s="109" t="str">
        <f>Scoresheet!B15</f>
        <v>Fuchsia excorticata</v>
      </c>
      <c r="C15" s="66">
        <f>IF(Scoresheet!C15=0,0,Scoresheet!C15/(Scoresheet!C15+Scoresheet!D15))</f>
        <v>1</v>
      </c>
      <c r="D15" s="109">
        <f>IF(Scoresheet!D15=0,0,Scoresheet!D15/(Scoresheet!C15+Scoresheet!D15))</f>
        <v>0</v>
      </c>
      <c r="E15" s="66">
        <f>IF(Scoresheet!E15=0,0,Scoresheet!E15/(Scoresheet!E15+Scoresheet!F15))</f>
        <v>0.5</v>
      </c>
      <c r="F15" s="66">
        <f>IF(Scoresheet!G15=0,0,Scoresheet!G15/(Scoresheet!G15+Scoresheet!H15)*(IF(Result!E15=0,1,Result!E15)))</f>
        <v>0.25</v>
      </c>
      <c r="G15" s="66">
        <f>IF(Scoresheet!I15=0,0,Scoresheet!I15/(Scoresheet!I15+Scoresheet!J15)*(IF(Result!E15=0,1,Result!E15)))</f>
        <v>0</v>
      </c>
      <c r="H15" s="66">
        <f>IF(Scoresheet!K15=0,0,Scoresheet!K15/(Scoresheet!L15+Scoresheet!K15)*(IF(Result!E15=0,1,Result!E15)))</f>
        <v>0</v>
      </c>
      <c r="I15" s="66">
        <f>IF(Scoresheet!L15=0,0,Scoresheet!L15/(Scoresheet!K15+Scoresheet!L15)*(IF(Result!E15=0,1,Result!E15)))</f>
        <v>0.5</v>
      </c>
      <c r="J15" s="109">
        <f>IF(Scoresheet!M15=0,0,Scoresheet!M15/(Scoresheet!M15+Scoresheet!N15))</f>
        <v>0</v>
      </c>
      <c r="K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O15/(Scoresheet!$O15+Scoresheet!$P15+Scoresheet!$Q15+Scoresheet!$R15+Scoresheet!$S15+Scoresheet!$T15+Scoresheet!$U15+Scoresheet!$V15+Scoresheet!$W15),2))),"ERR!"))</f>
        <v>0</v>
      </c>
      <c r="L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P15/(Scoresheet!$O15+Scoresheet!$P15+Scoresheet!$Q15+Scoresheet!$R15+Scoresheet!$S15+Scoresheet!$T15+Scoresheet!$U15+Scoresheet!$V15+Scoresheet!$W15),2))),"ERR!"))</f>
        <v>0</v>
      </c>
      <c r="M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Q15/(Scoresheet!$O15+Scoresheet!$P15+Scoresheet!$Q15+Scoresheet!$R15+Scoresheet!$S15+Scoresheet!$T15+Scoresheet!$U15+Scoresheet!$V15+Scoresheet!$W15),2))),"ERR!"))</f>
        <v>0</v>
      </c>
      <c r="N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R15/(Scoresheet!$O15+Scoresheet!$P15+Scoresheet!$Q15+Scoresheet!$R15+Scoresheet!$S15+Scoresheet!$T15+Scoresheet!$U15+Scoresheet!$V15+Scoresheet!$W15),2))),"ERR!"))</f>
        <v>0.25</v>
      </c>
      <c r="O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S15/(Scoresheet!$O15+Scoresheet!$P15+Scoresheet!$Q15+Scoresheet!$R15+Scoresheet!$S15+Scoresheet!$T15+Scoresheet!$U15+Scoresheet!$V15+Scoresheet!$W15),2))),"ERR!"))</f>
        <v>0.25</v>
      </c>
      <c r="P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T15/(Scoresheet!$O15+Scoresheet!$P15+Scoresheet!$Q15+Scoresheet!$R15+Scoresheet!$S15+Scoresheet!$T15+Scoresheet!$U15+Scoresheet!$V15+Scoresheet!$W15),2))),"ERR!"))</f>
        <v>0.25</v>
      </c>
      <c r="Q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U15/(Scoresheet!$O15+Scoresheet!$P15+Scoresheet!$Q15+Scoresheet!$R15+Scoresheet!$S15+Scoresheet!$T15+Scoresheet!$U15+Scoresheet!$V15+Scoresheet!$W15),2))),"ERR!"))</f>
        <v>0.25</v>
      </c>
      <c r="R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V15/(Scoresheet!$O15+Scoresheet!$P15+Scoresheet!$Q15+Scoresheet!$R15+Scoresheet!$S15+Scoresheet!$T15+Scoresheet!$U15+Scoresheet!$V15+Scoresheet!$W15),2))),"ERR!"))</f>
        <v>0</v>
      </c>
      <c r="S15" s="114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W15/(Scoresheet!$O15+Scoresheet!$P15+Scoresheet!$Q15+Scoresheet!$R15+Scoresheet!$S15+Scoresheet!$T15+Scoresheet!$U15+Scoresheet!$V15+Scoresheet!$W15),2))),"ERR!"))</f>
        <v>0</v>
      </c>
      <c r="T15" s="66">
        <f>Scoresheet!X15</f>
        <v>0</v>
      </c>
      <c r="U15" s="66">
        <f>IF((Scoresheet!$Y15+Scoresheet!$Z15+Scoresheet!$AA15)=0,0,FLOOR(Scoresheet!Y15/(Scoresheet!$Y15+Scoresheet!$Z15+Scoresheet!$AA15),0.01))</f>
        <v>0</v>
      </c>
      <c r="V15" s="66">
        <f>IF((Scoresheet!$Y15+Scoresheet!$Z15+Scoresheet!$AA15)=0,0,FLOOR(Scoresheet!Z15/(Scoresheet!$Y15+Scoresheet!$Z15+Scoresheet!$AA15),0.01))</f>
        <v>0.5</v>
      </c>
      <c r="W15" s="109">
        <f>IF((Scoresheet!$Y15+Scoresheet!$Z15+Scoresheet!$AA15)=0,0,FLOOR(Scoresheet!AA15/(Scoresheet!$Y15+Scoresheet!$Z15+Scoresheet!$AA15),0.01))</f>
        <v>0.5</v>
      </c>
      <c r="X15" s="66">
        <f>IF((Scoresheet!$AB15+Scoresheet!$AC15+Scoresheet!$AD15)=0,0,FLOOR(Scoresheet!AB15/(Scoresheet!$AB15+Scoresheet!$AC15+Scoresheet!$AD15),0.01))</f>
        <v>0</v>
      </c>
      <c r="Y15" s="66">
        <f>IF((Scoresheet!$AB15+Scoresheet!$AC15+Scoresheet!$AD15)=0,0,FLOOR(Scoresheet!AC15/(Scoresheet!$AB15+Scoresheet!$AC15+Scoresheet!$AD15),0.01))</f>
        <v>0</v>
      </c>
      <c r="Z15" s="115">
        <f>IF((Scoresheet!$AB15+Scoresheet!$AC15+Scoresheet!$AD15)=0,0,FLOOR(Scoresheet!AD15/(Scoresheet!$AB15+Scoresheet!$AC15+Scoresheet!$AD15),0.01))</f>
        <v>1</v>
      </c>
      <c r="AA15" s="116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E15/(Scoresheet!$AE15+Scoresheet!$AF15+Scoresheet!$AG15+Scoresheet!$AH15+Scoresheet!$AI15),2))),"ERR!")</f>
        <v>0</v>
      </c>
      <c r="AB15" s="115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F15/(Scoresheet!$AE15+Scoresheet!$AF15+Scoresheet!$AG15+Scoresheet!$AH15+Scoresheet!$AI15),2))),"ERR!")</f>
        <v>0</v>
      </c>
      <c r="AC15" s="115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G15/(Scoresheet!$AE15+Scoresheet!$AF15+Scoresheet!$AG15+Scoresheet!$AH15+Scoresheet!$AI15),2))),"ERR!")</f>
        <v>0.5</v>
      </c>
      <c r="AD15" s="115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H15/(Scoresheet!$AE15+Scoresheet!$AF15+Scoresheet!$AG15+Scoresheet!$AH15+Scoresheet!$AI15),2))),"ERR!")</f>
        <v>0.5</v>
      </c>
      <c r="AE15" s="114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I15/(Scoresheet!$AE15+Scoresheet!$AF15+Scoresheet!$AG15+Scoresheet!$AH15+Scoresheet!$AI15),2))),"ERR!")</f>
        <v>0</v>
      </c>
      <c r="AF15" s="66">
        <f>IF((Scoresheet!$AJ15+Scoresheet!$AK15+Scoresheet!$AL15)=0,0,FLOOR(Scoresheet!AJ15/(Scoresheet!$AJ15+Scoresheet!$AK15+Scoresheet!$AL15),0.01))</f>
        <v>0</v>
      </c>
      <c r="AG15" s="66">
        <f>IF((Scoresheet!$AJ15+Scoresheet!$AK15+Scoresheet!$AL15)=0,0,FLOOR(Scoresheet!AK15/(Scoresheet!$AJ15+Scoresheet!$AK15+Scoresheet!$AL15),0.01))</f>
        <v>1</v>
      </c>
      <c r="AH15" s="109">
        <f>IF((Scoresheet!$AJ15+Scoresheet!$AK15+Scoresheet!$AL15)=0,0,FLOOR(Scoresheet!AL15/(Scoresheet!$AJ15+Scoresheet!$AK15+Scoresheet!$AL15),0.01))</f>
        <v>0</v>
      </c>
      <c r="AJ15" s="95"/>
      <c r="AK15" s="95"/>
      <c r="AL15" s="95"/>
      <c r="AM15" s="95"/>
      <c r="AN15" s="95"/>
      <c r="AQ15" s="66">
        <f t="shared" si="0"/>
        <v>1</v>
      </c>
      <c r="AR15" s="66">
        <f t="shared" si="12"/>
        <v>1</v>
      </c>
      <c r="AS15" s="66">
        <f t="shared" si="13"/>
        <v>1</v>
      </c>
      <c r="AT15" s="66">
        <f t="shared" si="14"/>
        <v>1</v>
      </c>
      <c r="AU15" s="66">
        <f t="shared" si="15"/>
        <v>0</v>
      </c>
      <c r="AV15" s="66">
        <f t="shared" si="16"/>
        <v>0</v>
      </c>
      <c r="AW15" s="66">
        <f t="shared" si="17"/>
        <v>1</v>
      </c>
      <c r="AX15" s="66">
        <f t="shared" si="18"/>
        <v>0</v>
      </c>
      <c r="AY15" s="66">
        <f t="shared" si="19"/>
        <v>0</v>
      </c>
      <c r="AZ15" s="66">
        <f t="shared" si="20"/>
        <v>0</v>
      </c>
      <c r="BA15" s="66">
        <f t="shared" si="21"/>
        <v>0</v>
      </c>
      <c r="BB15" s="66">
        <f t="shared" si="22"/>
        <v>1</v>
      </c>
      <c r="BC15" s="66">
        <f t="shared" si="23"/>
        <v>1</v>
      </c>
      <c r="BD15" s="66">
        <f t="shared" si="24"/>
        <v>1</v>
      </c>
      <c r="BE15" s="66">
        <f t="shared" si="25"/>
        <v>1</v>
      </c>
      <c r="BF15" s="66">
        <f t="shared" si="26"/>
        <v>0</v>
      </c>
      <c r="BG15" s="66">
        <f t="shared" si="27"/>
        <v>0</v>
      </c>
      <c r="BH15" s="66">
        <f t="shared" si="28"/>
        <v>0</v>
      </c>
      <c r="BI15" s="66">
        <f t="shared" si="29"/>
        <v>0</v>
      </c>
      <c r="BJ15" s="66">
        <f t="shared" si="30"/>
        <v>1</v>
      </c>
      <c r="BK15" s="66">
        <f t="shared" si="31"/>
        <v>1</v>
      </c>
      <c r="BL15" s="66">
        <f t="shared" si="32"/>
        <v>0</v>
      </c>
      <c r="BM15" s="66">
        <f t="shared" si="33"/>
        <v>0</v>
      </c>
      <c r="BN15" s="66">
        <f t="shared" si="34"/>
        <v>1</v>
      </c>
      <c r="BO15" s="66">
        <f t="shared" si="35"/>
        <v>0</v>
      </c>
      <c r="BP15" s="66">
        <f t="shared" si="36"/>
        <v>0</v>
      </c>
      <c r="BQ15" s="66">
        <f t="shared" si="37"/>
        <v>1</v>
      </c>
      <c r="BR15" s="66">
        <f t="shared" si="38"/>
        <v>1</v>
      </c>
      <c r="BS15" s="66">
        <f t="shared" si="39"/>
        <v>0</v>
      </c>
      <c r="BT15" s="66">
        <f t="shared" si="40"/>
        <v>0</v>
      </c>
      <c r="BU15" s="66">
        <f t="shared" si="41"/>
        <v>1</v>
      </c>
      <c r="BV15" s="66">
        <f t="shared" si="42"/>
        <v>0</v>
      </c>
      <c r="BX15" s="66">
        <f t="shared" si="43"/>
        <v>1</v>
      </c>
      <c r="BY15" s="66">
        <f t="shared" si="5"/>
        <v>1</v>
      </c>
      <c r="BZ15" s="66">
        <f t="shared" si="6"/>
        <v>1</v>
      </c>
      <c r="CA15" s="66">
        <f t="shared" si="7"/>
        <v>1</v>
      </c>
      <c r="CB15" s="66">
        <f t="shared" si="8"/>
        <v>1</v>
      </c>
      <c r="CC15" s="66">
        <f t="shared" si="9"/>
        <v>1</v>
      </c>
      <c r="CD15" s="66">
        <f t="shared" si="10"/>
        <v>1</v>
      </c>
    </row>
    <row r="16" spans="1:82">
      <c r="A16" s="96">
        <f t="shared" si="11"/>
        <v>10</v>
      </c>
      <c r="B16" s="109" t="str">
        <f>Scoresheet!B16</f>
        <v>Griselinia lucida</v>
      </c>
      <c r="C16" s="66">
        <f>IF(Scoresheet!C16=0,0,Scoresheet!C16/(Scoresheet!C16+Scoresheet!D16))</f>
        <v>1</v>
      </c>
      <c r="D16" s="109">
        <f>IF(Scoresheet!D16=0,0,Scoresheet!D16/(Scoresheet!C16+Scoresheet!D16))</f>
        <v>0</v>
      </c>
      <c r="E16" s="66">
        <f>IF(Scoresheet!E16=0,0,Scoresheet!E16/(Scoresheet!E16+Scoresheet!F16))</f>
        <v>1</v>
      </c>
      <c r="F16" s="66">
        <f>IF(Scoresheet!G16=0,0,Scoresheet!G16/(Scoresheet!G16+Scoresheet!H16)*(IF(Result!E16=0,1,Result!E16)))</f>
        <v>0</v>
      </c>
      <c r="G16" s="66">
        <f>IF(Scoresheet!I16=0,0,Scoresheet!I16/(Scoresheet!I16+Scoresheet!J16)*(IF(Result!E16=0,1,Result!E16)))</f>
        <v>0</v>
      </c>
      <c r="H16" s="66">
        <f>IF(Scoresheet!K16=0,0,Scoresheet!K16/(Scoresheet!L16+Scoresheet!K16)*(IF(Result!E16=0,1,Result!E16)))</f>
        <v>0</v>
      </c>
      <c r="I16" s="66">
        <f>IF(Scoresheet!L16=0,0,Scoresheet!L16/(Scoresheet!K16+Scoresheet!L16)*(IF(Result!E16=0,1,Result!E16)))</f>
        <v>0</v>
      </c>
      <c r="J16" s="109">
        <f>IF(Scoresheet!M16=0,0,Scoresheet!M16/(Scoresheet!M16+Scoresheet!N16))</f>
        <v>0</v>
      </c>
      <c r="K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O16/(Scoresheet!$O16+Scoresheet!$P16+Scoresheet!$Q16+Scoresheet!$R16+Scoresheet!$S16+Scoresheet!$T16+Scoresheet!$U16+Scoresheet!$V16+Scoresheet!$W16),2))),"ERR!"))</f>
        <v>0</v>
      </c>
      <c r="L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P16/(Scoresheet!$O16+Scoresheet!$P16+Scoresheet!$Q16+Scoresheet!$R16+Scoresheet!$S16+Scoresheet!$T16+Scoresheet!$U16+Scoresheet!$V16+Scoresheet!$W16),2))),"ERR!"))</f>
        <v>0</v>
      </c>
      <c r="M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Q16/(Scoresheet!$O16+Scoresheet!$P16+Scoresheet!$Q16+Scoresheet!$R16+Scoresheet!$S16+Scoresheet!$T16+Scoresheet!$U16+Scoresheet!$V16+Scoresheet!$W16),2))),"ERR!"))</f>
        <v>0</v>
      </c>
      <c r="N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R16/(Scoresheet!$O16+Scoresheet!$P16+Scoresheet!$Q16+Scoresheet!$R16+Scoresheet!$S16+Scoresheet!$T16+Scoresheet!$U16+Scoresheet!$V16+Scoresheet!$W16),2))),"ERR!"))</f>
        <v>0</v>
      </c>
      <c r="O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S16/(Scoresheet!$O16+Scoresheet!$P16+Scoresheet!$Q16+Scoresheet!$R16+Scoresheet!$S16+Scoresheet!$T16+Scoresheet!$U16+Scoresheet!$V16+Scoresheet!$W16),2))),"ERR!"))</f>
        <v>0</v>
      </c>
      <c r="P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T16/(Scoresheet!$O16+Scoresheet!$P16+Scoresheet!$Q16+Scoresheet!$R16+Scoresheet!$S16+Scoresheet!$T16+Scoresheet!$U16+Scoresheet!$V16+Scoresheet!$W16),2))),"ERR!"))</f>
        <v>0.25</v>
      </c>
      <c r="Q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U16/(Scoresheet!$O16+Scoresheet!$P16+Scoresheet!$Q16+Scoresheet!$R16+Scoresheet!$S16+Scoresheet!$T16+Scoresheet!$U16+Scoresheet!$V16+Scoresheet!$W16),2))),"ERR!"))</f>
        <v>0.25</v>
      </c>
      <c r="R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V16/(Scoresheet!$O16+Scoresheet!$P16+Scoresheet!$Q16+Scoresheet!$R16+Scoresheet!$S16+Scoresheet!$T16+Scoresheet!$U16+Scoresheet!$V16+Scoresheet!$W16),2))),"ERR!"))</f>
        <v>0.25</v>
      </c>
      <c r="S16" s="114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W16/(Scoresheet!$O16+Scoresheet!$P16+Scoresheet!$Q16+Scoresheet!$R16+Scoresheet!$S16+Scoresheet!$T16+Scoresheet!$U16+Scoresheet!$V16+Scoresheet!$W16),2))),"ERR!"))</f>
        <v>0.25</v>
      </c>
      <c r="T16" s="66">
        <f>Scoresheet!X16</f>
        <v>0</v>
      </c>
      <c r="U16" s="66">
        <f>IF((Scoresheet!$Y16+Scoresheet!$Z16+Scoresheet!$AA16)=0,0,FLOOR(Scoresheet!Y16/(Scoresheet!$Y16+Scoresheet!$Z16+Scoresheet!$AA16),0.01))</f>
        <v>1</v>
      </c>
      <c r="V16" s="66">
        <f>IF((Scoresheet!$Y16+Scoresheet!$Z16+Scoresheet!$AA16)=0,0,FLOOR(Scoresheet!Z16/(Scoresheet!$Y16+Scoresheet!$Z16+Scoresheet!$AA16),0.01))</f>
        <v>0</v>
      </c>
      <c r="W16" s="109">
        <f>IF((Scoresheet!$Y16+Scoresheet!$Z16+Scoresheet!$AA16)=0,0,FLOOR(Scoresheet!AA16/(Scoresheet!$Y16+Scoresheet!$Z16+Scoresheet!$AA16),0.01))</f>
        <v>0</v>
      </c>
      <c r="X16" s="66">
        <f>IF((Scoresheet!$AB16+Scoresheet!$AC16+Scoresheet!$AD16)=0,0,FLOOR(Scoresheet!AB16/(Scoresheet!$AB16+Scoresheet!$AC16+Scoresheet!$AD16),0.01))</f>
        <v>0</v>
      </c>
      <c r="Y16" s="66">
        <f>IF((Scoresheet!$AB16+Scoresheet!$AC16+Scoresheet!$AD16)=0,0,FLOOR(Scoresheet!AC16/(Scoresheet!$AB16+Scoresheet!$AC16+Scoresheet!$AD16),0.01))</f>
        <v>0</v>
      </c>
      <c r="Z16" s="115">
        <f>IF((Scoresheet!$AB16+Scoresheet!$AC16+Scoresheet!$AD16)=0,0,FLOOR(Scoresheet!AD16/(Scoresheet!$AB16+Scoresheet!$AC16+Scoresheet!$AD16),0.01))</f>
        <v>1</v>
      </c>
      <c r="AA16" s="116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E16/(Scoresheet!$AE16+Scoresheet!$AF16+Scoresheet!$AG16+Scoresheet!$AH16+Scoresheet!$AI16),2))),"ERR!")</f>
        <v>0</v>
      </c>
      <c r="AB16" s="115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F16/(Scoresheet!$AE16+Scoresheet!$AF16+Scoresheet!$AG16+Scoresheet!$AH16+Scoresheet!$AI16),2))),"ERR!")</f>
        <v>1</v>
      </c>
      <c r="AC16" s="115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G16/(Scoresheet!$AE16+Scoresheet!$AF16+Scoresheet!$AG16+Scoresheet!$AH16+Scoresheet!$AI16),2))),"ERR!")</f>
        <v>0</v>
      </c>
      <c r="AD16" s="115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H16/(Scoresheet!$AE16+Scoresheet!$AF16+Scoresheet!$AG16+Scoresheet!$AH16+Scoresheet!$AI16),2))),"ERR!")</f>
        <v>0</v>
      </c>
      <c r="AE16" s="114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I16/(Scoresheet!$AE16+Scoresheet!$AF16+Scoresheet!$AG16+Scoresheet!$AH16+Scoresheet!$AI16),2))),"ERR!")</f>
        <v>0</v>
      </c>
      <c r="AF16" s="66">
        <f>IF((Scoresheet!$AJ16+Scoresheet!$AK16+Scoresheet!$AL16)=0,0,FLOOR(Scoresheet!AJ16/(Scoresheet!$AJ16+Scoresheet!$AK16+Scoresheet!$AL16),0.01))</f>
        <v>0</v>
      </c>
      <c r="AG16" s="66">
        <f>IF((Scoresheet!$AJ16+Scoresheet!$AK16+Scoresheet!$AL16)=0,0,FLOOR(Scoresheet!AK16/(Scoresheet!$AJ16+Scoresheet!$AK16+Scoresheet!$AL16),0.01))</f>
        <v>1</v>
      </c>
      <c r="AH16" s="109">
        <f>IF((Scoresheet!$AJ16+Scoresheet!$AK16+Scoresheet!$AL16)=0,0,FLOOR(Scoresheet!AL16/(Scoresheet!$AJ16+Scoresheet!$AK16+Scoresheet!$AL16),0.01))</f>
        <v>0</v>
      </c>
      <c r="AJ16" s="95"/>
      <c r="AK16" s="95"/>
      <c r="AL16" s="95"/>
      <c r="AM16" s="95"/>
      <c r="AN16" s="95"/>
      <c r="AQ16" s="66">
        <f t="shared" si="0"/>
        <v>1</v>
      </c>
      <c r="AR16" s="66">
        <f t="shared" si="12"/>
        <v>1</v>
      </c>
      <c r="AS16" s="66">
        <f t="shared" si="13"/>
        <v>1</v>
      </c>
      <c r="AT16" s="66">
        <f t="shared" si="14"/>
        <v>0</v>
      </c>
      <c r="AU16" s="66">
        <f t="shared" si="15"/>
        <v>0</v>
      </c>
      <c r="AV16" s="66">
        <f t="shared" si="16"/>
        <v>0</v>
      </c>
      <c r="AW16" s="66">
        <f t="shared" si="17"/>
        <v>0</v>
      </c>
      <c r="AX16" s="66">
        <f t="shared" si="18"/>
        <v>0</v>
      </c>
      <c r="AY16" s="66">
        <f t="shared" si="19"/>
        <v>0</v>
      </c>
      <c r="AZ16" s="66">
        <f t="shared" si="20"/>
        <v>0</v>
      </c>
      <c r="BA16" s="66">
        <f t="shared" si="21"/>
        <v>0</v>
      </c>
      <c r="BB16" s="66">
        <f t="shared" si="22"/>
        <v>0</v>
      </c>
      <c r="BC16" s="66">
        <f t="shared" si="23"/>
        <v>0</v>
      </c>
      <c r="BD16" s="66">
        <f t="shared" si="24"/>
        <v>1</v>
      </c>
      <c r="BE16" s="66">
        <f t="shared" si="25"/>
        <v>1</v>
      </c>
      <c r="BF16" s="66">
        <f t="shared" si="26"/>
        <v>1</v>
      </c>
      <c r="BG16" s="66">
        <f t="shared" si="27"/>
        <v>1</v>
      </c>
      <c r="BH16" s="66">
        <f t="shared" si="28"/>
        <v>0</v>
      </c>
      <c r="BI16" s="66">
        <f t="shared" si="29"/>
        <v>1</v>
      </c>
      <c r="BJ16" s="66">
        <f t="shared" si="30"/>
        <v>0</v>
      </c>
      <c r="BK16" s="66">
        <f t="shared" si="31"/>
        <v>0</v>
      </c>
      <c r="BL16" s="66">
        <f t="shared" si="32"/>
        <v>0</v>
      </c>
      <c r="BM16" s="66">
        <f t="shared" si="33"/>
        <v>0</v>
      </c>
      <c r="BN16" s="66">
        <f t="shared" si="34"/>
        <v>1</v>
      </c>
      <c r="BO16" s="66">
        <f t="shared" si="35"/>
        <v>0</v>
      </c>
      <c r="BP16" s="66">
        <f t="shared" si="36"/>
        <v>1</v>
      </c>
      <c r="BQ16" s="66">
        <f t="shared" si="37"/>
        <v>0</v>
      </c>
      <c r="BR16" s="66">
        <f t="shared" si="38"/>
        <v>0</v>
      </c>
      <c r="BS16" s="66">
        <f t="shared" si="39"/>
        <v>0</v>
      </c>
      <c r="BT16" s="66">
        <f t="shared" si="40"/>
        <v>0</v>
      </c>
      <c r="BU16" s="66">
        <f t="shared" si="41"/>
        <v>1</v>
      </c>
      <c r="BV16" s="66">
        <f t="shared" si="42"/>
        <v>0</v>
      </c>
      <c r="BX16" s="66">
        <f t="shared" si="43"/>
        <v>1</v>
      </c>
      <c r="BY16" s="66">
        <f t="shared" si="5"/>
        <v>1</v>
      </c>
      <c r="BZ16" s="66">
        <f t="shared" si="6"/>
        <v>1</v>
      </c>
      <c r="CA16" s="66">
        <f t="shared" si="7"/>
        <v>1</v>
      </c>
      <c r="CB16" s="66">
        <f t="shared" si="8"/>
        <v>1</v>
      </c>
      <c r="CC16" s="66">
        <f t="shared" si="9"/>
        <v>1</v>
      </c>
      <c r="CD16" s="66">
        <f t="shared" si="10"/>
        <v>1</v>
      </c>
    </row>
    <row r="17" spans="1:82">
      <c r="A17" s="96">
        <f t="shared" si="11"/>
        <v>11</v>
      </c>
      <c r="B17" s="109" t="str">
        <f>Scoresheet!B17</f>
        <v>Gaultheria antipoda</v>
      </c>
      <c r="C17" s="66">
        <f>IF(Scoresheet!C17=0,0,Scoresheet!C17/(Scoresheet!C17+Scoresheet!D17))</f>
        <v>1</v>
      </c>
      <c r="D17" s="109">
        <f>IF(Scoresheet!D17=0,0,Scoresheet!D17/(Scoresheet!C17+Scoresheet!D17))</f>
        <v>0</v>
      </c>
      <c r="E17" s="66">
        <f>IF(Scoresheet!E17=0,0,Scoresheet!E17/(Scoresheet!E17+Scoresheet!F17))</f>
        <v>0</v>
      </c>
      <c r="F17" s="66">
        <f>IF(Scoresheet!G17=0,0,Scoresheet!G17/(Scoresheet!G17+Scoresheet!H17)*(IF(Result!E17=0,1,Result!E17)))</f>
        <v>0.5</v>
      </c>
      <c r="G17" s="66">
        <f>IF(Scoresheet!I17=0,0,Scoresheet!I17/(Scoresheet!I17+Scoresheet!J17)*(IF(Result!E17=0,1,Result!E17)))</f>
        <v>0.5</v>
      </c>
      <c r="H17" s="66">
        <f>IF(Scoresheet!K17=0,0,Scoresheet!K17/(Scoresheet!L17+Scoresheet!K17)*(IF(Result!E17=0,1,Result!E17)))</f>
        <v>0.5</v>
      </c>
      <c r="I17" s="66">
        <f>IF(Scoresheet!L17=0,0,Scoresheet!L17/(Scoresheet!K17+Scoresheet!L17)*(IF(Result!E17=0,1,Result!E17)))</f>
        <v>0.5</v>
      </c>
      <c r="J17" s="109">
        <f>IF(Scoresheet!M17=0,0,Scoresheet!M17/(Scoresheet!M17+Scoresheet!N17))</f>
        <v>0</v>
      </c>
      <c r="K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O17/(Scoresheet!$O17+Scoresheet!$P17+Scoresheet!$Q17+Scoresheet!$R17+Scoresheet!$S17+Scoresheet!$T17+Scoresheet!$U17+Scoresheet!$V17+Scoresheet!$W17),2))),"ERR!"))</f>
        <v>0</v>
      </c>
      <c r="L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P17/(Scoresheet!$O17+Scoresheet!$P17+Scoresheet!$Q17+Scoresheet!$R17+Scoresheet!$S17+Scoresheet!$T17+Scoresheet!$U17+Scoresheet!$V17+Scoresheet!$W17),2))),"ERR!"))</f>
        <v>0</v>
      </c>
      <c r="M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Q17/(Scoresheet!$O17+Scoresheet!$P17+Scoresheet!$Q17+Scoresheet!$R17+Scoresheet!$S17+Scoresheet!$T17+Scoresheet!$U17+Scoresheet!$V17+Scoresheet!$W17),2))),"ERR!"))</f>
        <v>0.5</v>
      </c>
      <c r="N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R17/(Scoresheet!$O17+Scoresheet!$P17+Scoresheet!$Q17+Scoresheet!$R17+Scoresheet!$S17+Scoresheet!$T17+Scoresheet!$U17+Scoresheet!$V17+Scoresheet!$W17),2))),"ERR!"))</f>
        <v>0.5</v>
      </c>
      <c r="O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S17/(Scoresheet!$O17+Scoresheet!$P17+Scoresheet!$Q17+Scoresheet!$R17+Scoresheet!$S17+Scoresheet!$T17+Scoresheet!$U17+Scoresheet!$V17+Scoresheet!$W17),2))),"ERR!"))</f>
        <v>0</v>
      </c>
      <c r="P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T17/(Scoresheet!$O17+Scoresheet!$P17+Scoresheet!$Q17+Scoresheet!$R17+Scoresheet!$S17+Scoresheet!$T17+Scoresheet!$U17+Scoresheet!$V17+Scoresheet!$W17),2))),"ERR!"))</f>
        <v>0</v>
      </c>
      <c r="Q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U17/(Scoresheet!$O17+Scoresheet!$P17+Scoresheet!$Q17+Scoresheet!$R17+Scoresheet!$S17+Scoresheet!$T17+Scoresheet!$U17+Scoresheet!$V17+Scoresheet!$W17),2))),"ERR!"))</f>
        <v>0</v>
      </c>
      <c r="R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V17/(Scoresheet!$O17+Scoresheet!$P17+Scoresheet!$Q17+Scoresheet!$R17+Scoresheet!$S17+Scoresheet!$T17+Scoresheet!$U17+Scoresheet!$V17+Scoresheet!$W17),2))),"ERR!"))</f>
        <v>0</v>
      </c>
      <c r="S17" s="114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W17/(Scoresheet!$O17+Scoresheet!$P17+Scoresheet!$Q17+Scoresheet!$R17+Scoresheet!$S17+Scoresheet!$T17+Scoresheet!$U17+Scoresheet!$V17+Scoresheet!$W17),2))),"ERR!"))</f>
        <v>0</v>
      </c>
      <c r="T17" s="66">
        <f>Scoresheet!X17</f>
        <v>0</v>
      </c>
      <c r="U17" s="66">
        <f>IF((Scoresheet!$Y17+Scoresheet!$Z17+Scoresheet!$AA17)=0,0,FLOOR(Scoresheet!Y17/(Scoresheet!$Y17+Scoresheet!$Z17+Scoresheet!$AA17),0.01))</f>
        <v>0.5</v>
      </c>
      <c r="V17" s="66">
        <f>IF((Scoresheet!$Y17+Scoresheet!$Z17+Scoresheet!$AA17)=0,0,FLOOR(Scoresheet!Z17/(Scoresheet!$Y17+Scoresheet!$Z17+Scoresheet!$AA17),0.01))</f>
        <v>0.5</v>
      </c>
      <c r="W17" s="109">
        <f>IF((Scoresheet!$Y17+Scoresheet!$Z17+Scoresheet!$AA17)=0,0,FLOOR(Scoresheet!AA17/(Scoresheet!$Y17+Scoresheet!$Z17+Scoresheet!$AA17),0.01))</f>
        <v>0</v>
      </c>
      <c r="X17" s="66">
        <f>IF((Scoresheet!$AB17+Scoresheet!$AC17+Scoresheet!$AD17)=0,0,FLOOR(Scoresheet!AB17/(Scoresheet!$AB17+Scoresheet!$AC17+Scoresheet!$AD17),0.01))</f>
        <v>0</v>
      </c>
      <c r="Y17" s="66">
        <f>IF((Scoresheet!$AB17+Scoresheet!$AC17+Scoresheet!$AD17)=0,0,FLOOR(Scoresheet!AC17/(Scoresheet!$AB17+Scoresheet!$AC17+Scoresheet!$AD17),0.01))</f>
        <v>0</v>
      </c>
      <c r="Z17" s="115">
        <f>IF((Scoresheet!$AB17+Scoresheet!$AC17+Scoresheet!$AD17)=0,0,FLOOR(Scoresheet!AD17/(Scoresheet!$AB17+Scoresheet!$AC17+Scoresheet!$AD17),0.01))</f>
        <v>1</v>
      </c>
      <c r="AA17" s="116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E17/(Scoresheet!$AE17+Scoresheet!$AF17+Scoresheet!$AG17+Scoresheet!$AH17+Scoresheet!$AI17),2))),"ERR!")</f>
        <v>0</v>
      </c>
      <c r="AB17" s="115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F17/(Scoresheet!$AE17+Scoresheet!$AF17+Scoresheet!$AG17+Scoresheet!$AH17+Scoresheet!$AI17),2))),"ERR!")</f>
        <v>1</v>
      </c>
      <c r="AC17" s="115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G17/(Scoresheet!$AE17+Scoresheet!$AF17+Scoresheet!$AG17+Scoresheet!$AH17+Scoresheet!$AI17),2))),"ERR!")</f>
        <v>0</v>
      </c>
      <c r="AD17" s="115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H17/(Scoresheet!$AE17+Scoresheet!$AF17+Scoresheet!$AG17+Scoresheet!$AH17+Scoresheet!$AI17),2))),"ERR!")</f>
        <v>0</v>
      </c>
      <c r="AE17" s="114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I17/(Scoresheet!$AE17+Scoresheet!$AF17+Scoresheet!$AG17+Scoresheet!$AH17+Scoresheet!$AI17),2))),"ERR!")</f>
        <v>0</v>
      </c>
      <c r="AF17" s="66">
        <f>IF((Scoresheet!$AJ17+Scoresheet!$AK17+Scoresheet!$AL17)=0,0,FLOOR(Scoresheet!AJ17/(Scoresheet!$AJ17+Scoresheet!$AK17+Scoresheet!$AL17),0.01))</f>
        <v>0</v>
      </c>
      <c r="AG17" s="66">
        <f>IF((Scoresheet!$AJ17+Scoresheet!$AK17+Scoresheet!$AL17)=0,0,FLOOR(Scoresheet!AK17/(Scoresheet!$AJ17+Scoresheet!$AK17+Scoresheet!$AL17),0.01))</f>
        <v>1</v>
      </c>
      <c r="AH17" s="109">
        <f>IF((Scoresheet!$AJ17+Scoresheet!$AK17+Scoresheet!$AL17)=0,0,FLOOR(Scoresheet!AL17/(Scoresheet!$AJ17+Scoresheet!$AK17+Scoresheet!$AL17),0.01))</f>
        <v>0</v>
      </c>
      <c r="AJ17" s="95"/>
      <c r="AK17" s="95"/>
      <c r="AL17" s="95"/>
      <c r="AM17" s="95"/>
      <c r="AN17" s="95"/>
      <c r="AQ17" s="66">
        <f t="shared" si="0"/>
        <v>1</v>
      </c>
      <c r="AR17" s="66">
        <f t="shared" si="12"/>
        <v>1</v>
      </c>
      <c r="AS17" s="66">
        <f t="shared" si="13"/>
        <v>0</v>
      </c>
      <c r="AT17" s="66">
        <f t="shared" si="14"/>
        <v>1</v>
      </c>
      <c r="AU17" s="66">
        <f t="shared" si="15"/>
        <v>1</v>
      </c>
      <c r="AV17" s="66">
        <f t="shared" si="16"/>
        <v>1</v>
      </c>
      <c r="AW17" s="66">
        <f t="shared" si="17"/>
        <v>1</v>
      </c>
      <c r="AX17" s="66">
        <f t="shared" si="18"/>
        <v>0</v>
      </c>
      <c r="AY17" s="66">
        <f t="shared" si="19"/>
        <v>0</v>
      </c>
      <c r="AZ17" s="66">
        <f t="shared" si="20"/>
        <v>0</v>
      </c>
      <c r="BA17" s="66">
        <f t="shared" si="21"/>
        <v>1</v>
      </c>
      <c r="BB17" s="66">
        <f t="shared" si="22"/>
        <v>1</v>
      </c>
      <c r="BC17" s="66">
        <f t="shared" si="23"/>
        <v>0</v>
      </c>
      <c r="BD17" s="66">
        <f t="shared" si="24"/>
        <v>0</v>
      </c>
      <c r="BE17" s="66">
        <f t="shared" si="25"/>
        <v>0</v>
      </c>
      <c r="BF17" s="66">
        <f t="shared" si="26"/>
        <v>0</v>
      </c>
      <c r="BG17" s="66">
        <f t="shared" si="27"/>
        <v>0</v>
      </c>
      <c r="BH17" s="66">
        <f t="shared" si="28"/>
        <v>0</v>
      </c>
      <c r="BI17" s="66">
        <f t="shared" si="29"/>
        <v>1</v>
      </c>
      <c r="BJ17" s="66">
        <f t="shared" si="30"/>
        <v>1</v>
      </c>
      <c r="BK17" s="66">
        <f t="shared" si="31"/>
        <v>0</v>
      </c>
      <c r="BL17" s="66">
        <f t="shared" si="32"/>
        <v>0</v>
      </c>
      <c r="BM17" s="66">
        <f t="shared" si="33"/>
        <v>0</v>
      </c>
      <c r="BN17" s="66">
        <f t="shared" si="34"/>
        <v>1</v>
      </c>
      <c r="BO17" s="66">
        <f t="shared" si="35"/>
        <v>0</v>
      </c>
      <c r="BP17" s="66">
        <f t="shared" si="36"/>
        <v>1</v>
      </c>
      <c r="BQ17" s="66">
        <f t="shared" si="37"/>
        <v>0</v>
      </c>
      <c r="BR17" s="66">
        <f t="shared" si="38"/>
        <v>0</v>
      </c>
      <c r="BS17" s="66">
        <f t="shared" si="39"/>
        <v>0</v>
      </c>
      <c r="BT17" s="66">
        <f t="shared" si="40"/>
        <v>0</v>
      </c>
      <c r="BU17" s="66">
        <f t="shared" si="41"/>
        <v>1</v>
      </c>
      <c r="BV17" s="66">
        <f t="shared" si="42"/>
        <v>0</v>
      </c>
      <c r="BX17" s="66">
        <f t="shared" si="43"/>
        <v>1</v>
      </c>
      <c r="BY17" s="66">
        <f t="shared" si="5"/>
        <v>1</v>
      </c>
      <c r="BZ17" s="66">
        <f t="shared" si="6"/>
        <v>1</v>
      </c>
      <c r="CA17" s="66">
        <f t="shared" si="7"/>
        <v>1</v>
      </c>
      <c r="CB17" s="66">
        <f t="shared" si="8"/>
        <v>1</v>
      </c>
      <c r="CC17" s="66">
        <f t="shared" si="9"/>
        <v>1</v>
      </c>
      <c r="CD17" s="66">
        <f t="shared" si="10"/>
        <v>1</v>
      </c>
    </row>
    <row r="18" spans="1:82">
      <c r="A18" s="96">
        <f t="shared" si="11"/>
        <v>12</v>
      </c>
      <c r="B18" s="109" t="str">
        <f>Scoresheet!B18</f>
        <v>Hauheria glabrata</v>
      </c>
      <c r="C18" s="66">
        <f>IF(Scoresheet!C18=0,0,Scoresheet!C18/(Scoresheet!C18+Scoresheet!D18))</f>
        <v>1</v>
      </c>
      <c r="D18" s="109">
        <f>IF(Scoresheet!D18=0,0,Scoresheet!D18/(Scoresheet!C18+Scoresheet!D18))</f>
        <v>0</v>
      </c>
      <c r="E18" s="66">
        <f>IF(Scoresheet!E18=0,0,Scoresheet!E18/(Scoresheet!E18+Scoresheet!F18))</f>
        <v>0</v>
      </c>
      <c r="F18" s="66">
        <f>IF(Scoresheet!G18=0,0,Scoresheet!G18/(Scoresheet!G18+Scoresheet!H18)*(IF(Result!E18=0,1,Result!E18)))</f>
        <v>0.5</v>
      </c>
      <c r="G18" s="66">
        <f>IF(Scoresheet!I18=0,0,Scoresheet!I18/(Scoresheet!I18+Scoresheet!J18)*(IF(Result!E18=0,1,Result!E18)))</f>
        <v>0.5</v>
      </c>
      <c r="H18" s="66">
        <f>IF(Scoresheet!K18=0,0,Scoresheet!K18/(Scoresheet!L18+Scoresheet!K18)*(IF(Result!E18=0,1,Result!E18)))</f>
        <v>1</v>
      </c>
      <c r="I18" s="66">
        <f>IF(Scoresheet!L18=0,0,Scoresheet!L18/(Scoresheet!K18+Scoresheet!L18)*(IF(Result!E18=0,1,Result!E18)))</f>
        <v>0</v>
      </c>
      <c r="J18" s="109">
        <f>IF(Scoresheet!M18=0,0,Scoresheet!M18/(Scoresheet!M18+Scoresheet!N18))</f>
        <v>0.5</v>
      </c>
      <c r="K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O18/(Scoresheet!$O18+Scoresheet!$P18+Scoresheet!$Q18+Scoresheet!$R18+Scoresheet!$S18+Scoresheet!$T18+Scoresheet!$U18+Scoresheet!$V18+Scoresheet!$W18),2))),"ERR!"))</f>
        <v>0</v>
      </c>
      <c r="L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P18/(Scoresheet!$O18+Scoresheet!$P18+Scoresheet!$Q18+Scoresheet!$R18+Scoresheet!$S18+Scoresheet!$T18+Scoresheet!$U18+Scoresheet!$V18+Scoresheet!$W18),2))),"ERR!"))</f>
        <v>0</v>
      </c>
      <c r="M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Q18/(Scoresheet!$O18+Scoresheet!$P18+Scoresheet!$Q18+Scoresheet!$R18+Scoresheet!$S18+Scoresheet!$T18+Scoresheet!$U18+Scoresheet!$V18+Scoresheet!$W18),2))),"ERR!"))</f>
        <v>0</v>
      </c>
      <c r="N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R18/(Scoresheet!$O18+Scoresheet!$P18+Scoresheet!$Q18+Scoresheet!$R18+Scoresheet!$S18+Scoresheet!$T18+Scoresheet!$U18+Scoresheet!$V18+Scoresheet!$W18),2))),"ERR!"))</f>
        <v>0</v>
      </c>
      <c r="O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S18/(Scoresheet!$O18+Scoresheet!$P18+Scoresheet!$Q18+Scoresheet!$R18+Scoresheet!$S18+Scoresheet!$T18+Scoresheet!$U18+Scoresheet!$V18+Scoresheet!$W18),2))),"ERR!"))</f>
        <v>0.25</v>
      </c>
      <c r="P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T18/(Scoresheet!$O18+Scoresheet!$P18+Scoresheet!$Q18+Scoresheet!$R18+Scoresheet!$S18+Scoresheet!$T18+Scoresheet!$U18+Scoresheet!$V18+Scoresheet!$W18),2))),"ERR!"))</f>
        <v>0.25</v>
      </c>
      <c r="Q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U18/(Scoresheet!$O18+Scoresheet!$P18+Scoresheet!$Q18+Scoresheet!$R18+Scoresheet!$S18+Scoresheet!$T18+Scoresheet!$U18+Scoresheet!$V18+Scoresheet!$W18),2))),"ERR!"))</f>
        <v>0.25</v>
      </c>
      <c r="R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V18/(Scoresheet!$O18+Scoresheet!$P18+Scoresheet!$Q18+Scoresheet!$R18+Scoresheet!$S18+Scoresheet!$T18+Scoresheet!$U18+Scoresheet!$V18+Scoresheet!$W18),2))),"ERR!"))</f>
        <v>0.25</v>
      </c>
      <c r="S18" s="114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W18/(Scoresheet!$O18+Scoresheet!$P18+Scoresheet!$Q18+Scoresheet!$R18+Scoresheet!$S18+Scoresheet!$T18+Scoresheet!$U18+Scoresheet!$V18+Scoresheet!$W18),2))),"ERR!"))</f>
        <v>0</v>
      </c>
      <c r="T18" s="66">
        <f>Scoresheet!X18</f>
        <v>0</v>
      </c>
      <c r="U18" s="66">
        <f>IF((Scoresheet!$Y18+Scoresheet!$Z18+Scoresheet!$AA18)=0,0,FLOOR(Scoresheet!Y18/(Scoresheet!$Y18+Scoresheet!$Z18+Scoresheet!$AA18),0.01))</f>
        <v>0</v>
      </c>
      <c r="V18" s="66">
        <f>IF((Scoresheet!$Y18+Scoresheet!$Z18+Scoresheet!$AA18)=0,0,FLOOR(Scoresheet!Z18/(Scoresheet!$Y18+Scoresheet!$Z18+Scoresheet!$AA18),0.01))</f>
        <v>0</v>
      </c>
      <c r="W18" s="109">
        <f>IF((Scoresheet!$Y18+Scoresheet!$Z18+Scoresheet!$AA18)=0,0,FLOOR(Scoresheet!AA18/(Scoresheet!$Y18+Scoresheet!$Z18+Scoresheet!$AA18),0.01))</f>
        <v>1</v>
      </c>
      <c r="X18" s="66">
        <f>IF((Scoresheet!$AB18+Scoresheet!$AC18+Scoresheet!$AD18)=0,0,FLOOR(Scoresheet!AB18/(Scoresheet!$AB18+Scoresheet!$AC18+Scoresheet!$AD18),0.01))</f>
        <v>1</v>
      </c>
      <c r="Y18" s="66">
        <f>IF((Scoresheet!$AB18+Scoresheet!$AC18+Scoresheet!$AD18)=0,0,FLOOR(Scoresheet!AC18/(Scoresheet!$AB18+Scoresheet!$AC18+Scoresheet!$AD18),0.01))</f>
        <v>0</v>
      </c>
      <c r="Z18" s="115">
        <f>IF((Scoresheet!$AB18+Scoresheet!$AC18+Scoresheet!$AD18)=0,0,FLOOR(Scoresheet!AD18/(Scoresheet!$AB18+Scoresheet!$AC18+Scoresheet!$AD18),0.01))</f>
        <v>0</v>
      </c>
      <c r="AA18" s="116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E18/(Scoresheet!$AE18+Scoresheet!$AF18+Scoresheet!$AG18+Scoresheet!$AH18+Scoresheet!$AI18),2))),"ERR!")</f>
        <v>0</v>
      </c>
      <c r="AB18" s="115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F18/(Scoresheet!$AE18+Scoresheet!$AF18+Scoresheet!$AG18+Scoresheet!$AH18+Scoresheet!$AI18),2))),"ERR!")</f>
        <v>0.5</v>
      </c>
      <c r="AC18" s="115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G18/(Scoresheet!$AE18+Scoresheet!$AF18+Scoresheet!$AG18+Scoresheet!$AH18+Scoresheet!$AI18),2))),"ERR!")</f>
        <v>0.5</v>
      </c>
      <c r="AD18" s="115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H18/(Scoresheet!$AE18+Scoresheet!$AF18+Scoresheet!$AG18+Scoresheet!$AH18+Scoresheet!$AI18),2))),"ERR!")</f>
        <v>0</v>
      </c>
      <c r="AE18" s="114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I18/(Scoresheet!$AE18+Scoresheet!$AF18+Scoresheet!$AG18+Scoresheet!$AH18+Scoresheet!$AI18),2))),"ERR!")</f>
        <v>0</v>
      </c>
      <c r="AF18" s="66">
        <f>IF((Scoresheet!$AJ18+Scoresheet!$AK18+Scoresheet!$AL18)=0,0,FLOOR(Scoresheet!AJ18/(Scoresheet!$AJ18+Scoresheet!$AK18+Scoresheet!$AL18),0.01))</f>
        <v>0</v>
      </c>
      <c r="AG18" s="66">
        <f>IF((Scoresheet!$AJ18+Scoresheet!$AK18+Scoresheet!$AL18)=0,0,FLOOR(Scoresheet!AK18/(Scoresheet!$AJ18+Scoresheet!$AK18+Scoresheet!$AL18),0.01))</f>
        <v>0.5</v>
      </c>
      <c r="AH18" s="109">
        <f>IF((Scoresheet!$AJ18+Scoresheet!$AK18+Scoresheet!$AL18)=0,0,FLOOR(Scoresheet!AL18/(Scoresheet!$AJ18+Scoresheet!$AK18+Scoresheet!$AL18),0.01))</f>
        <v>0.5</v>
      </c>
      <c r="AJ18" s="95"/>
      <c r="AK18" s="95"/>
      <c r="AL18" s="95"/>
      <c r="AM18" s="95"/>
      <c r="AN18" s="95"/>
      <c r="AQ18" s="66">
        <f t="shared" si="0"/>
        <v>1</v>
      </c>
      <c r="AR18" s="66">
        <f t="shared" si="12"/>
        <v>1</v>
      </c>
      <c r="AS18" s="66">
        <f t="shared" si="13"/>
        <v>0</v>
      </c>
      <c r="AT18" s="66">
        <f t="shared" si="14"/>
        <v>1</v>
      </c>
      <c r="AU18" s="66">
        <f t="shared" si="15"/>
        <v>1</v>
      </c>
      <c r="AV18" s="66">
        <f t="shared" si="16"/>
        <v>1</v>
      </c>
      <c r="AW18" s="66">
        <f t="shared" si="17"/>
        <v>0</v>
      </c>
      <c r="AX18" s="66">
        <f t="shared" si="18"/>
        <v>1</v>
      </c>
      <c r="AY18" s="66">
        <f t="shared" si="19"/>
        <v>0</v>
      </c>
      <c r="AZ18" s="66">
        <f t="shared" si="20"/>
        <v>0</v>
      </c>
      <c r="BA18" s="66">
        <f t="shared" si="21"/>
        <v>0</v>
      </c>
      <c r="BB18" s="66">
        <f t="shared" si="22"/>
        <v>0</v>
      </c>
      <c r="BC18" s="66">
        <f t="shared" si="23"/>
        <v>1</v>
      </c>
      <c r="BD18" s="66">
        <f t="shared" si="24"/>
        <v>1</v>
      </c>
      <c r="BE18" s="66">
        <f t="shared" si="25"/>
        <v>1</v>
      </c>
      <c r="BF18" s="66">
        <f t="shared" si="26"/>
        <v>1</v>
      </c>
      <c r="BG18" s="66">
        <f t="shared" si="27"/>
        <v>0</v>
      </c>
      <c r="BH18" s="66">
        <f t="shared" si="28"/>
        <v>0</v>
      </c>
      <c r="BI18" s="66">
        <f t="shared" si="29"/>
        <v>0</v>
      </c>
      <c r="BJ18" s="66">
        <f t="shared" si="30"/>
        <v>0</v>
      </c>
      <c r="BK18" s="66">
        <f t="shared" si="31"/>
        <v>1</v>
      </c>
      <c r="BL18" s="66">
        <f t="shared" si="32"/>
        <v>1</v>
      </c>
      <c r="BM18" s="66">
        <f t="shared" si="33"/>
        <v>0</v>
      </c>
      <c r="BN18" s="66">
        <f t="shared" si="34"/>
        <v>0</v>
      </c>
      <c r="BO18" s="66">
        <f t="shared" si="35"/>
        <v>0</v>
      </c>
      <c r="BP18" s="66">
        <f t="shared" si="36"/>
        <v>1</v>
      </c>
      <c r="BQ18" s="66">
        <f t="shared" si="37"/>
        <v>1</v>
      </c>
      <c r="BR18" s="66">
        <f t="shared" si="38"/>
        <v>0</v>
      </c>
      <c r="BS18" s="66">
        <f t="shared" si="39"/>
        <v>0</v>
      </c>
      <c r="BT18" s="66">
        <f t="shared" si="40"/>
        <v>0</v>
      </c>
      <c r="BU18" s="66">
        <f t="shared" si="41"/>
        <v>1</v>
      </c>
      <c r="BV18" s="66">
        <f t="shared" si="42"/>
        <v>1</v>
      </c>
      <c r="BX18" s="66">
        <f t="shared" si="43"/>
        <v>1</v>
      </c>
      <c r="BY18" s="66">
        <f t="shared" si="5"/>
        <v>1</v>
      </c>
      <c r="BZ18" s="66">
        <f t="shared" si="6"/>
        <v>1</v>
      </c>
      <c r="CA18" s="66">
        <f t="shared" si="7"/>
        <v>1</v>
      </c>
      <c r="CB18" s="66">
        <f t="shared" si="8"/>
        <v>1</v>
      </c>
      <c r="CC18" s="66">
        <f t="shared" si="9"/>
        <v>1</v>
      </c>
      <c r="CD18" s="66">
        <f t="shared" si="10"/>
        <v>1</v>
      </c>
    </row>
    <row r="19" spans="1:82">
      <c r="A19" s="96">
        <f t="shared" si="11"/>
        <v>13</v>
      </c>
      <c r="B19" s="109" t="str">
        <f>Scoresheet!B19</f>
        <v>Muehlenbeckia axillaris</v>
      </c>
      <c r="C19" s="66">
        <f>IF(Scoresheet!C19=0,0,Scoresheet!C19/(Scoresheet!C19+Scoresheet!D19))</f>
        <v>1</v>
      </c>
      <c r="D19" s="109">
        <f>IF(Scoresheet!D19=0,0,Scoresheet!D19/(Scoresheet!C19+Scoresheet!D19))</f>
        <v>0</v>
      </c>
      <c r="E19" s="66">
        <f>IF(Scoresheet!E19=0,0,Scoresheet!E19/(Scoresheet!E19+Scoresheet!F19))</f>
        <v>1</v>
      </c>
      <c r="F19" s="66">
        <f>IF(Scoresheet!G19=0,0,Scoresheet!G19/(Scoresheet!G19+Scoresheet!H19)*(IF(Result!E19=0,1,Result!E19)))</f>
        <v>0</v>
      </c>
      <c r="G19" s="66">
        <f>IF(Scoresheet!I19=0,0,Scoresheet!I19/(Scoresheet!I19+Scoresheet!J19)*(IF(Result!E19=0,1,Result!E19)))</f>
        <v>0</v>
      </c>
      <c r="H19" s="66">
        <f>IF(Scoresheet!K19=0,0,Scoresheet!K19/(Scoresheet!L19+Scoresheet!K19)*(IF(Result!E19=0,1,Result!E19)))</f>
        <v>0</v>
      </c>
      <c r="I19" s="66">
        <f>IF(Scoresheet!L19=0,0,Scoresheet!L19/(Scoresheet!K19+Scoresheet!L19)*(IF(Result!E19=0,1,Result!E19)))</f>
        <v>0</v>
      </c>
      <c r="J19" s="109">
        <f>IF(Scoresheet!M19=0,0,Scoresheet!M19/(Scoresheet!M19+Scoresheet!N19))</f>
        <v>0</v>
      </c>
      <c r="K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O19/(Scoresheet!$O19+Scoresheet!$P19+Scoresheet!$Q19+Scoresheet!$R19+Scoresheet!$S19+Scoresheet!$T19+Scoresheet!$U19+Scoresheet!$V19+Scoresheet!$W19),2))),"ERR!"))</f>
        <v>0</v>
      </c>
      <c r="L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P19/(Scoresheet!$O19+Scoresheet!$P19+Scoresheet!$Q19+Scoresheet!$R19+Scoresheet!$S19+Scoresheet!$T19+Scoresheet!$U19+Scoresheet!$V19+Scoresheet!$W19),2))),"ERR!"))</f>
        <v>0.5</v>
      </c>
      <c r="M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Q19/(Scoresheet!$O19+Scoresheet!$P19+Scoresheet!$Q19+Scoresheet!$R19+Scoresheet!$S19+Scoresheet!$T19+Scoresheet!$U19+Scoresheet!$V19+Scoresheet!$W19),2))),"ERR!"))</f>
        <v>0.5</v>
      </c>
      <c r="N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R19/(Scoresheet!$O19+Scoresheet!$P19+Scoresheet!$Q19+Scoresheet!$R19+Scoresheet!$S19+Scoresheet!$T19+Scoresheet!$U19+Scoresheet!$V19+Scoresheet!$W19),2))),"ERR!"))</f>
        <v>0</v>
      </c>
      <c r="O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S19/(Scoresheet!$O19+Scoresheet!$P19+Scoresheet!$Q19+Scoresheet!$R19+Scoresheet!$S19+Scoresheet!$T19+Scoresheet!$U19+Scoresheet!$V19+Scoresheet!$W19),2))),"ERR!"))</f>
        <v>0</v>
      </c>
      <c r="P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T19/(Scoresheet!$O19+Scoresheet!$P19+Scoresheet!$Q19+Scoresheet!$R19+Scoresheet!$S19+Scoresheet!$T19+Scoresheet!$U19+Scoresheet!$V19+Scoresheet!$W19),2))),"ERR!"))</f>
        <v>0</v>
      </c>
      <c r="Q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U19/(Scoresheet!$O19+Scoresheet!$P19+Scoresheet!$Q19+Scoresheet!$R19+Scoresheet!$S19+Scoresheet!$T19+Scoresheet!$U19+Scoresheet!$V19+Scoresheet!$W19),2))),"ERR!"))</f>
        <v>0</v>
      </c>
      <c r="R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V19/(Scoresheet!$O19+Scoresheet!$P19+Scoresheet!$Q19+Scoresheet!$R19+Scoresheet!$S19+Scoresheet!$T19+Scoresheet!$U19+Scoresheet!$V19+Scoresheet!$W19),2))),"ERR!"))</f>
        <v>0</v>
      </c>
      <c r="S19" s="114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W19/(Scoresheet!$O19+Scoresheet!$P19+Scoresheet!$Q19+Scoresheet!$R19+Scoresheet!$S19+Scoresheet!$T19+Scoresheet!$U19+Scoresheet!$V19+Scoresheet!$W19),2))),"ERR!"))</f>
        <v>0</v>
      </c>
      <c r="T19" s="66">
        <f>Scoresheet!X19</f>
        <v>0</v>
      </c>
      <c r="U19" s="66">
        <f>IF((Scoresheet!$Y19+Scoresheet!$Z19+Scoresheet!$AA19)=0,0,FLOOR(Scoresheet!Y19/(Scoresheet!$Y19+Scoresheet!$Z19+Scoresheet!$AA19),0.01))</f>
        <v>1</v>
      </c>
      <c r="V19" s="66">
        <f>IF((Scoresheet!$Y19+Scoresheet!$Z19+Scoresheet!$AA19)=0,0,FLOOR(Scoresheet!Z19/(Scoresheet!$Y19+Scoresheet!$Z19+Scoresheet!$AA19),0.01))</f>
        <v>0</v>
      </c>
      <c r="W19" s="109">
        <f>IF((Scoresheet!$Y19+Scoresheet!$Z19+Scoresheet!$AA19)=0,0,FLOOR(Scoresheet!AA19/(Scoresheet!$Y19+Scoresheet!$Z19+Scoresheet!$AA19),0.01))</f>
        <v>0</v>
      </c>
      <c r="X19" s="66">
        <f>IF((Scoresheet!$AB19+Scoresheet!$AC19+Scoresheet!$AD19)=0,0,FLOOR(Scoresheet!AB19/(Scoresheet!$AB19+Scoresheet!$AC19+Scoresheet!$AD19),0.01))</f>
        <v>0</v>
      </c>
      <c r="Y19" s="66">
        <f>IF((Scoresheet!$AB19+Scoresheet!$AC19+Scoresheet!$AD19)=0,0,FLOOR(Scoresheet!AC19/(Scoresheet!$AB19+Scoresheet!$AC19+Scoresheet!$AD19),0.01))</f>
        <v>0.5</v>
      </c>
      <c r="Z19" s="115">
        <f>IF((Scoresheet!$AB19+Scoresheet!$AC19+Scoresheet!$AD19)=0,0,FLOOR(Scoresheet!AD19/(Scoresheet!$AB19+Scoresheet!$AC19+Scoresheet!$AD19),0.01))</f>
        <v>0.5</v>
      </c>
      <c r="AA19" s="116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E19/(Scoresheet!$AE19+Scoresheet!$AF19+Scoresheet!$AG19+Scoresheet!$AH19+Scoresheet!$AI19),2))),"ERR!")</f>
        <v>0</v>
      </c>
      <c r="AB19" s="115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F19/(Scoresheet!$AE19+Scoresheet!$AF19+Scoresheet!$AG19+Scoresheet!$AH19+Scoresheet!$AI19),2))),"ERR!")</f>
        <v>1</v>
      </c>
      <c r="AC19" s="115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G19/(Scoresheet!$AE19+Scoresheet!$AF19+Scoresheet!$AG19+Scoresheet!$AH19+Scoresheet!$AI19),2))),"ERR!")</f>
        <v>0</v>
      </c>
      <c r="AD19" s="115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H19/(Scoresheet!$AE19+Scoresheet!$AF19+Scoresheet!$AG19+Scoresheet!$AH19+Scoresheet!$AI19),2))),"ERR!")</f>
        <v>0</v>
      </c>
      <c r="AE19" s="114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I19/(Scoresheet!$AE19+Scoresheet!$AF19+Scoresheet!$AG19+Scoresheet!$AH19+Scoresheet!$AI19),2))),"ERR!")</f>
        <v>0</v>
      </c>
      <c r="AF19" s="66">
        <f>IF((Scoresheet!$AJ19+Scoresheet!$AK19+Scoresheet!$AL19)=0,0,FLOOR(Scoresheet!AJ19/(Scoresheet!$AJ19+Scoresheet!$AK19+Scoresheet!$AL19),0.01))</f>
        <v>0</v>
      </c>
      <c r="AG19" s="66">
        <f>IF((Scoresheet!$AJ19+Scoresheet!$AK19+Scoresheet!$AL19)=0,0,FLOOR(Scoresheet!AK19/(Scoresheet!$AJ19+Scoresheet!$AK19+Scoresheet!$AL19),0.01))</f>
        <v>1</v>
      </c>
      <c r="AH19" s="109">
        <f>IF((Scoresheet!$AJ19+Scoresheet!$AK19+Scoresheet!$AL19)=0,0,FLOOR(Scoresheet!AL19/(Scoresheet!$AJ19+Scoresheet!$AK19+Scoresheet!$AL19),0.01))</f>
        <v>0</v>
      </c>
      <c r="AJ19" s="95"/>
      <c r="AK19" s="95"/>
      <c r="AL19" s="95"/>
      <c r="AM19" s="95"/>
      <c r="AN19" s="95"/>
      <c r="AQ19" s="66">
        <f t="shared" si="0"/>
        <v>1</v>
      </c>
      <c r="AR19" s="66">
        <f t="shared" si="12"/>
        <v>1</v>
      </c>
      <c r="AS19" s="66">
        <f t="shared" si="13"/>
        <v>1</v>
      </c>
      <c r="AT19" s="66">
        <f t="shared" si="14"/>
        <v>0</v>
      </c>
      <c r="AU19" s="66">
        <f t="shared" si="15"/>
        <v>0</v>
      </c>
      <c r="AV19" s="66">
        <f t="shared" si="16"/>
        <v>0</v>
      </c>
      <c r="AW19" s="66">
        <f t="shared" si="17"/>
        <v>0</v>
      </c>
      <c r="AX19" s="66">
        <f t="shared" si="18"/>
        <v>0</v>
      </c>
      <c r="AY19" s="66">
        <f t="shared" si="19"/>
        <v>0</v>
      </c>
      <c r="AZ19" s="66">
        <f t="shared" si="20"/>
        <v>1</v>
      </c>
      <c r="BA19" s="66">
        <f t="shared" si="21"/>
        <v>1</v>
      </c>
      <c r="BB19" s="66">
        <f t="shared" si="22"/>
        <v>0</v>
      </c>
      <c r="BC19" s="66">
        <f t="shared" si="23"/>
        <v>0</v>
      </c>
      <c r="BD19" s="66">
        <f t="shared" si="24"/>
        <v>0</v>
      </c>
      <c r="BE19" s="66">
        <f t="shared" si="25"/>
        <v>0</v>
      </c>
      <c r="BF19" s="66">
        <f t="shared" si="26"/>
        <v>0</v>
      </c>
      <c r="BG19" s="66">
        <f t="shared" si="27"/>
        <v>0</v>
      </c>
      <c r="BH19" s="66">
        <f t="shared" si="28"/>
        <v>0</v>
      </c>
      <c r="BI19" s="66">
        <f t="shared" si="29"/>
        <v>1</v>
      </c>
      <c r="BJ19" s="66">
        <f t="shared" si="30"/>
        <v>0</v>
      </c>
      <c r="BK19" s="66">
        <f t="shared" si="31"/>
        <v>0</v>
      </c>
      <c r="BL19" s="66">
        <f t="shared" si="32"/>
        <v>0</v>
      </c>
      <c r="BM19" s="66">
        <f t="shared" si="33"/>
        <v>1</v>
      </c>
      <c r="BN19" s="66">
        <f t="shared" si="34"/>
        <v>1</v>
      </c>
      <c r="BO19" s="66">
        <f t="shared" si="35"/>
        <v>0</v>
      </c>
      <c r="BP19" s="66">
        <f t="shared" si="36"/>
        <v>1</v>
      </c>
      <c r="BQ19" s="66">
        <f t="shared" si="37"/>
        <v>0</v>
      </c>
      <c r="BR19" s="66">
        <f t="shared" si="38"/>
        <v>0</v>
      </c>
      <c r="BS19" s="66">
        <f t="shared" si="39"/>
        <v>0</v>
      </c>
      <c r="BT19" s="66">
        <f t="shared" si="40"/>
        <v>0</v>
      </c>
      <c r="BU19" s="66">
        <f t="shared" si="41"/>
        <v>1</v>
      </c>
      <c r="BV19" s="66">
        <f t="shared" si="42"/>
        <v>0</v>
      </c>
      <c r="BX19" s="66">
        <f t="shared" si="43"/>
        <v>1</v>
      </c>
      <c r="BY19" s="66">
        <f t="shared" si="5"/>
        <v>1</v>
      </c>
      <c r="BZ19" s="66">
        <f t="shared" si="6"/>
        <v>1</v>
      </c>
      <c r="CA19" s="66">
        <f t="shared" si="7"/>
        <v>1</v>
      </c>
      <c r="CB19" s="66">
        <f t="shared" si="8"/>
        <v>1</v>
      </c>
      <c r="CC19" s="66">
        <f t="shared" si="9"/>
        <v>1</v>
      </c>
      <c r="CD19" s="66">
        <f t="shared" si="10"/>
        <v>1</v>
      </c>
    </row>
    <row r="20" spans="1:82">
      <c r="A20" s="96">
        <f t="shared" si="11"/>
        <v>14</v>
      </c>
      <c r="B20" s="109" t="str">
        <f>Scoresheet!B20</f>
        <v>Myrsine divaricata</v>
      </c>
      <c r="C20" s="66">
        <f>IF(Scoresheet!C20=0,0,Scoresheet!C20/(Scoresheet!C20+Scoresheet!D20))</f>
        <v>1</v>
      </c>
      <c r="D20" s="109">
        <f>IF(Scoresheet!D20=0,0,Scoresheet!D20/(Scoresheet!C20+Scoresheet!D20))</f>
        <v>0</v>
      </c>
      <c r="E20" s="66">
        <f>IF(Scoresheet!E20=0,0,Scoresheet!E20/(Scoresheet!E20+Scoresheet!F20))</f>
        <v>1</v>
      </c>
      <c r="F20" s="66">
        <f>IF(Scoresheet!G20=0,0,Scoresheet!G20/(Scoresheet!G20+Scoresheet!H20)*(IF(Result!E20=0,1,Result!E20)))</f>
        <v>0</v>
      </c>
      <c r="G20" s="66">
        <f>IF(Scoresheet!I20=0,0,Scoresheet!I20/(Scoresheet!I20+Scoresheet!J20)*(IF(Result!E20=0,1,Result!E20)))</f>
        <v>0</v>
      </c>
      <c r="H20" s="66">
        <f>IF(Scoresheet!K20=0,0,Scoresheet!K20/(Scoresheet!L20+Scoresheet!K20)*(IF(Result!E20=0,1,Result!E20)))</f>
        <v>0</v>
      </c>
      <c r="I20" s="66">
        <f>IF(Scoresheet!L20=0,0,Scoresheet!L20/(Scoresheet!K20+Scoresheet!L20)*(IF(Result!E20=0,1,Result!E20)))</f>
        <v>0</v>
      </c>
      <c r="J20" s="109">
        <f>IF(Scoresheet!M20=0,0,Scoresheet!M20/(Scoresheet!M20+Scoresheet!N20))</f>
        <v>0</v>
      </c>
      <c r="K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O20/(Scoresheet!$O20+Scoresheet!$P20+Scoresheet!$Q20+Scoresheet!$R20+Scoresheet!$S20+Scoresheet!$T20+Scoresheet!$U20+Scoresheet!$V20+Scoresheet!$W20),2))),"ERR!"))</f>
        <v>0</v>
      </c>
      <c r="L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P20/(Scoresheet!$O20+Scoresheet!$P20+Scoresheet!$Q20+Scoresheet!$R20+Scoresheet!$S20+Scoresheet!$T20+Scoresheet!$U20+Scoresheet!$V20+Scoresheet!$W20),2))),"ERR!"))</f>
        <v>0</v>
      </c>
      <c r="M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Q20/(Scoresheet!$O20+Scoresheet!$P20+Scoresheet!$Q20+Scoresheet!$R20+Scoresheet!$S20+Scoresheet!$T20+Scoresheet!$U20+Scoresheet!$V20+Scoresheet!$W20),2))),"ERR!"))</f>
        <v>0.5</v>
      </c>
      <c r="N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R20/(Scoresheet!$O20+Scoresheet!$P20+Scoresheet!$Q20+Scoresheet!$R20+Scoresheet!$S20+Scoresheet!$T20+Scoresheet!$U20+Scoresheet!$V20+Scoresheet!$W20),2))),"ERR!"))</f>
        <v>0.5</v>
      </c>
      <c r="O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S20/(Scoresheet!$O20+Scoresheet!$P20+Scoresheet!$Q20+Scoresheet!$R20+Scoresheet!$S20+Scoresheet!$T20+Scoresheet!$U20+Scoresheet!$V20+Scoresheet!$W20),2))),"ERR!"))</f>
        <v>0</v>
      </c>
      <c r="P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T20/(Scoresheet!$O20+Scoresheet!$P20+Scoresheet!$Q20+Scoresheet!$R20+Scoresheet!$S20+Scoresheet!$T20+Scoresheet!$U20+Scoresheet!$V20+Scoresheet!$W20),2))),"ERR!"))</f>
        <v>0</v>
      </c>
      <c r="Q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U20/(Scoresheet!$O20+Scoresheet!$P20+Scoresheet!$Q20+Scoresheet!$R20+Scoresheet!$S20+Scoresheet!$T20+Scoresheet!$U20+Scoresheet!$V20+Scoresheet!$W20),2))),"ERR!"))</f>
        <v>0</v>
      </c>
      <c r="R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V20/(Scoresheet!$O20+Scoresheet!$P20+Scoresheet!$Q20+Scoresheet!$R20+Scoresheet!$S20+Scoresheet!$T20+Scoresheet!$U20+Scoresheet!$V20+Scoresheet!$W20),2))),"ERR!"))</f>
        <v>0</v>
      </c>
      <c r="S20" s="114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W20/(Scoresheet!$O20+Scoresheet!$P20+Scoresheet!$Q20+Scoresheet!$R20+Scoresheet!$S20+Scoresheet!$T20+Scoresheet!$U20+Scoresheet!$V20+Scoresheet!$W20),2))),"ERR!"))</f>
        <v>0</v>
      </c>
      <c r="T20" s="66">
        <f>Scoresheet!X20</f>
        <v>1</v>
      </c>
      <c r="U20" s="66">
        <f>IF((Scoresheet!$Y20+Scoresheet!$Z20+Scoresheet!$AA20)=0,0,FLOOR(Scoresheet!Y20/(Scoresheet!$Y20+Scoresheet!$Z20+Scoresheet!$AA20),0.01))</f>
        <v>1</v>
      </c>
      <c r="V20" s="66">
        <f>IF((Scoresheet!$Y20+Scoresheet!$Z20+Scoresheet!$AA20)=0,0,FLOOR(Scoresheet!Z20/(Scoresheet!$Y20+Scoresheet!$Z20+Scoresheet!$AA20),0.01))</f>
        <v>0</v>
      </c>
      <c r="W20" s="109">
        <f>IF((Scoresheet!$Y20+Scoresheet!$Z20+Scoresheet!$AA20)=0,0,FLOOR(Scoresheet!AA20/(Scoresheet!$Y20+Scoresheet!$Z20+Scoresheet!$AA20),0.01))</f>
        <v>0</v>
      </c>
      <c r="X20" s="66">
        <f>IF((Scoresheet!$AB20+Scoresheet!$AC20+Scoresheet!$AD20)=0,0,FLOOR(Scoresheet!AB20/(Scoresheet!$AB20+Scoresheet!$AC20+Scoresheet!$AD20),0.01))</f>
        <v>0</v>
      </c>
      <c r="Y20" s="66">
        <f>IF((Scoresheet!$AB20+Scoresheet!$AC20+Scoresheet!$AD20)=0,0,FLOOR(Scoresheet!AC20/(Scoresheet!$AB20+Scoresheet!$AC20+Scoresheet!$AD20),0.01))</f>
        <v>0</v>
      </c>
      <c r="Z20" s="115">
        <f>IF((Scoresheet!$AB20+Scoresheet!$AC20+Scoresheet!$AD20)=0,0,FLOOR(Scoresheet!AD20/(Scoresheet!$AB20+Scoresheet!$AC20+Scoresheet!$AD20),0.01))</f>
        <v>1</v>
      </c>
      <c r="AA20" s="116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E20/(Scoresheet!$AE20+Scoresheet!$AF20+Scoresheet!$AG20+Scoresheet!$AH20+Scoresheet!$AI20),2))),"ERR!")</f>
        <v>0</v>
      </c>
      <c r="AB20" s="115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F20/(Scoresheet!$AE20+Scoresheet!$AF20+Scoresheet!$AG20+Scoresheet!$AH20+Scoresheet!$AI20),2))),"ERR!")</f>
        <v>1</v>
      </c>
      <c r="AC20" s="115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G20/(Scoresheet!$AE20+Scoresheet!$AF20+Scoresheet!$AG20+Scoresheet!$AH20+Scoresheet!$AI20),2))),"ERR!")</f>
        <v>0</v>
      </c>
      <c r="AD20" s="115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H20/(Scoresheet!$AE20+Scoresheet!$AF20+Scoresheet!$AG20+Scoresheet!$AH20+Scoresheet!$AI20),2))),"ERR!")</f>
        <v>0</v>
      </c>
      <c r="AE20" s="114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I20/(Scoresheet!$AE20+Scoresheet!$AF20+Scoresheet!$AG20+Scoresheet!$AH20+Scoresheet!$AI20),2))),"ERR!")</f>
        <v>0</v>
      </c>
      <c r="AF20" s="66">
        <f>IF((Scoresheet!$AJ20+Scoresheet!$AK20+Scoresheet!$AL20)=0,0,FLOOR(Scoresheet!AJ20/(Scoresheet!$AJ20+Scoresheet!$AK20+Scoresheet!$AL20),0.01))</f>
        <v>0</v>
      </c>
      <c r="AG20" s="66">
        <f>IF((Scoresheet!$AJ20+Scoresheet!$AK20+Scoresheet!$AL20)=0,0,FLOOR(Scoresheet!AK20/(Scoresheet!$AJ20+Scoresheet!$AK20+Scoresheet!$AL20),0.01))</f>
        <v>1</v>
      </c>
      <c r="AH20" s="109">
        <f>IF((Scoresheet!$AJ20+Scoresheet!$AK20+Scoresheet!$AL20)=0,0,FLOOR(Scoresheet!AL20/(Scoresheet!$AJ20+Scoresheet!$AK20+Scoresheet!$AL20),0.01))</f>
        <v>0</v>
      </c>
      <c r="AJ20" s="95"/>
      <c r="AK20" s="95"/>
      <c r="AL20" s="95"/>
      <c r="AM20" s="95"/>
      <c r="AN20" s="95"/>
      <c r="AQ20" s="66">
        <f t="shared" si="0"/>
        <v>1</v>
      </c>
      <c r="AR20" s="66">
        <f t="shared" si="12"/>
        <v>1</v>
      </c>
      <c r="AS20" s="66">
        <f t="shared" si="13"/>
        <v>1</v>
      </c>
      <c r="AT20" s="66">
        <f t="shared" si="14"/>
        <v>0</v>
      </c>
      <c r="AU20" s="66">
        <f t="shared" si="15"/>
        <v>0</v>
      </c>
      <c r="AV20" s="66">
        <f t="shared" si="16"/>
        <v>0</v>
      </c>
      <c r="AW20" s="66">
        <f t="shared" si="17"/>
        <v>0</v>
      </c>
      <c r="AX20" s="66">
        <f t="shared" si="18"/>
        <v>0</v>
      </c>
      <c r="AY20" s="66">
        <f t="shared" si="19"/>
        <v>0</v>
      </c>
      <c r="AZ20" s="66">
        <f t="shared" si="20"/>
        <v>0</v>
      </c>
      <c r="BA20" s="66">
        <f t="shared" si="21"/>
        <v>1</v>
      </c>
      <c r="BB20" s="66">
        <f t="shared" si="22"/>
        <v>1</v>
      </c>
      <c r="BC20" s="66">
        <f t="shared" si="23"/>
        <v>0</v>
      </c>
      <c r="BD20" s="66">
        <f t="shared" si="24"/>
        <v>0</v>
      </c>
      <c r="BE20" s="66">
        <f t="shared" si="25"/>
        <v>0</v>
      </c>
      <c r="BF20" s="66">
        <f t="shared" si="26"/>
        <v>0</v>
      </c>
      <c r="BG20" s="66">
        <f t="shared" si="27"/>
        <v>0</v>
      </c>
      <c r="BH20" s="66">
        <f t="shared" si="28"/>
        <v>1</v>
      </c>
      <c r="BI20" s="66">
        <f t="shared" si="29"/>
        <v>1</v>
      </c>
      <c r="BJ20" s="66">
        <f t="shared" si="30"/>
        <v>0</v>
      </c>
      <c r="BK20" s="66">
        <f t="shared" si="31"/>
        <v>0</v>
      </c>
      <c r="BL20" s="66">
        <f t="shared" si="32"/>
        <v>0</v>
      </c>
      <c r="BM20" s="66">
        <f t="shared" si="33"/>
        <v>0</v>
      </c>
      <c r="BN20" s="66">
        <f t="shared" si="34"/>
        <v>1</v>
      </c>
      <c r="BO20" s="66">
        <f t="shared" si="35"/>
        <v>0</v>
      </c>
      <c r="BP20" s="66">
        <f t="shared" si="36"/>
        <v>1</v>
      </c>
      <c r="BQ20" s="66">
        <f t="shared" si="37"/>
        <v>0</v>
      </c>
      <c r="BR20" s="66">
        <f t="shared" si="38"/>
        <v>0</v>
      </c>
      <c r="BS20" s="66">
        <f t="shared" si="39"/>
        <v>0</v>
      </c>
      <c r="BT20" s="66">
        <f t="shared" si="40"/>
        <v>0</v>
      </c>
      <c r="BU20" s="66">
        <f t="shared" si="41"/>
        <v>1</v>
      </c>
      <c r="BV20" s="66">
        <f t="shared" si="42"/>
        <v>0</v>
      </c>
      <c r="BX20" s="66">
        <f t="shared" si="43"/>
        <v>1</v>
      </c>
      <c r="BY20" s="66">
        <f t="shared" si="5"/>
        <v>1</v>
      </c>
      <c r="BZ20" s="66">
        <f t="shared" si="6"/>
        <v>1</v>
      </c>
      <c r="CA20" s="66">
        <f t="shared" si="7"/>
        <v>1</v>
      </c>
      <c r="CB20" s="66">
        <f t="shared" si="8"/>
        <v>1</v>
      </c>
      <c r="CC20" s="66">
        <f t="shared" si="9"/>
        <v>1</v>
      </c>
      <c r="CD20" s="66">
        <f t="shared" si="10"/>
        <v>1</v>
      </c>
    </row>
    <row r="21" spans="1:82">
      <c r="A21" s="96">
        <f t="shared" si="11"/>
        <v>15</v>
      </c>
      <c r="B21" s="109" t="str">
        <f>Scoresheet!B21</f>
        <v>Nothofagus fusca</v>
      </c>
      <c r="C21" s="66">
        <f>IF(Scoresheet!C21=0,0,Scoresheet!C21/(Scoresheet!C21+Scoresheet!D21))</f>
        <v>1</v>
      </c>
      <c r="D21" s="109">
        <f>IF(Scoresheet!D21=0,0,Scoresheet!D21/(Scoresheet!C21+Scoresheet!D21))</f>
        <v>0</v>
      </c>
      <c r="E21" s="66">
        <f>IF(Scoresheet!E21=0,0,Scoresheet!E21/(Scoresheet!E21+Scoresheet!F21))</f>
        <v>0</v>
      </c>
      <c r="F21" s="66">
        <f>IF(Scoresheet!G21=0,0,Scoresheet!G21/(Scoresheet!G21+Scoresheet!H21)*(IF(Result!E21=0,1,Result!E21)))</f>
        <v>0.5</v>
      </c>
      <c r="G21" s="66">
        <f>IF(Scoresheet!I21=0,0,Scoresheet!I21/(Scoresheet!I21+Scoresheet!J21)*(IF(Result!E21=0,1,Result!E21)))</f>
        <v>0.5</v>
      </c>
      <c r="H21" s="66">
        <f>IF(Scoresheet!K21=0,0,Scoresheet!K21/(Scoresheet!L21+Scoresheet!K21)*(IF(Result!E21=0,1,Result!E21)))</f>
        <v>1</v>
      </c>
      <c r="I21" s="66">
        <f>IF(Scoresheet!L21=0,0,Scoresheet!L21/(Scoresheet!K21+Scoresheet!L21)*(IF(Result!E21=0,1,Result!E21)))</f>
        <v>0</v>
      </c>
      <c r="J21" s="109">
        <f>IF(Scoresheet!M21=0,0,Scoresheet!M21/(Scoresheet!M21+Scoresheet!N21))</f>
        <v>0.5</v>
      </c>
      <c r="K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O21/(Scoresheet!$O21+Scoresheet!$P21+Scoresheet!$Q21+Scoresheet!$R21+Scoresheet!$S21+Scoresheet!$T21+Scoresheet!$U21+Scoresheet!$V21+Scoresheet!$W21),2))),"ERR!"))</f>
        <v>0</v>
      </c>
      <c r="L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P21/(Scoresheet!$O21+Scoresheet!$P21+Scoresheet!$Q21+Scoresheet!$R21+Scoresheet!$S21+Scoresheet!$T21+Scoresheet!$U21+Scoresheet!$V21+Scoresheet!$W21),2))),"ERR!"))</f>
        <v>0</v>
      </c>
      <c r="M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Q21/(Scoresheet!$O21+Scoresheet!$P21+Scoresheet!$Q21+Scoresheet!$R21+Scoresheet!$S21+Scoresheet!$T21+Scoresheet!$U21+Scoresheet!$V21+Scoresheet!$W21),2))),"ERR!"))</f>
        <v>0</v>
      </c>
      <c r="N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R21/(Scoresheet!$O21+Scoresheet!$P21+Scoresheet!$Q21+Scoresheet!$R21+Scoresheet!$S21+Scoresheet!$T21+Scoresheet!$U21+Scoresheet!$V21+Scoresheet!$W21),2))),"ERR!"))</f>
        <v>0.5</v>
      </c>
      <c r="O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S21/(Scoresheet!$O21+Scoresheet!$P21+Scoresheet!$Q21+Scoresheet!$R21+Scoresheet!$S21+Scoresheet!$T21+Scoresheet!$U21+Scoresheet!$V21+Scoresheet!$W21),2))),"ERR!"))</f>
        <v>0.5</v>
      </c>
      <c r="P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T21/(Scoresheet!$O21+Scoresheet!$P21+Scoresheet!$Q21+Scoresheet!$R21+Scoresheet!$S21+Scoresheet!$T21+Scoresheet!$U21+Scoresheet!$V21+Scoresheet!$W21),2))),"ERR!"))</f>
        <v>0</v>
      </c>
      <c r="Q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U21/(Scoresheet!$O21+Scoresheet!$P21+Scoresheet!$Q21+Scoresheet!$R21+Scoresheet!$S21+Scoresheet!$T21+Scoresheet!$U21+Scoresheet!$V21+Scoresheet!$W21),2))),"ERR!"))</f>
        <v>0</v>
      </c>
      <c r="R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V21/(Scoresheet!$O21+Scoresheet!$P21+Scoresheet!$Q21+Scoresheet!$R21+Scoresheet!$S21+Scoresheet!$T21+Scoresheet!$U21+Scoresheet!$V21+Scoresheet!$W21),2))),"ERR!"))</f>
        <v>0</v>
      </c>
      <c r="S21" s="114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W21/(Scoresheet!$O21+Scoresheet!$P21+Scoresheet!$Q21+Scoresheet!$R21+Scoresheet!$S21+Scoresheet!$T21+Scoresheet!$U21+Scoresheet!$V21+Scoresheet!$W21),2))),"ERR!"))</f>
        <v>0</v>
      </c>
      <c r="T21" s="66">
        <f>Scoresheet!X21</f>
        <v>0</v>
      </c>
      <c r="U21" s="66">
        <f>IF((Scoresheet!$Y21+Scoresheet!$Z21+Scoresheet!$AA21)=0,0,FLOOR(Scoresheet!Y21/(Scoresheet!$Y21+Scoresheet!$Z21+Scoresheet!$AA21),0.01))</f>
        <v>0.5</v>
      </c>
      <c r="V21" s="66">
        <f>IF((Scoresheet!$Y21+Scoresheet!$Z21+Scoresheet!$AA21)=0,0,FLOOR(Scoresheet!Z21/(Scoresheet!$Y21+Scoresheet!$Z21+Scoresheet!$AA21),0.01))</f>
        <v>0.5</v>
      </c>
      <c r="W21" s="109">
        <f>IF((Scoresheet!$Y21+Scoresheet!$Z21+Scoresheet!$AA21)=0,0,FLOOR(Scoresheet!AA21/(Scoresheet!$Y21+Scoresheet!$Z21+Scoresheet!$AA21),0.01))</f>
        <v>0</v>
      </c>
      <c r="X21" s="66">
        <f>IF((Scoresheet!$AB21+Scoresheet!$AC21+Scoresheet!$AD21)=0,0,FLOOR(Scoresheet!AB21/(Scoresheet!$AB21+Scoresheet!$AC21+Scoresheet!$AD21),0.01))</f>
        <v>0</v>
      </c>
      <c r="Y21" s="66">
        <f>IF((Scoresheet!$AB21+Scoresheet!$AC21+Scoresheet!$AD21)=0,0,FLOOR(Scoresheet!AC21/(Scoresheet!$AB21+Scoresheet!$AC21+Scoresheet!$AD21),0.01))</f>
        <v>0</v>
      </c>
      <c r="Z21" s="115">
        <f>IF((Scoresheet!$AB21+Scoresheet!$AC21+Scoresheet!$AD21)=0,0,FLOOR(Scoresheet!AD21/(Scoresheet!$AB21+Scoresheet!$AC21+Scoresheet!$AD21),0.01))</f>
        <v>1</v>
      </c>
      <c r="AA21" s="116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E21/(Scoresheet!$AE21+Scoresheet!$AF21+Scoresheet!$AG21+Scoresheet!$AH21+Scoresheet!$AI21),2))),"ERR!")</f>
        <v>0</v>
      </c>
      <c r="AB21" s="115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F21/(Scoresheet!$AE21+Scoresheet!$AF21+Scoresheet!$AG21+Scoresheet!$AH21+Scoresheet!$AI21),2))),"ERR!")</f>
        <v>1</v>
      </c>
      <c r="AC21" s="115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G21/(Scoresheet!$AE21+Scoresheet!$AF21+Scoresheet!$AG21+Scoresheet!$AH21+Scoresheet!$AI21),2))),"ERR!")</f>
        <v>0</v>
      </c>
      <c r="AD21" s="115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H21/(Scoresheet!$AE21+Scoresheet!$AF21+Scoresheet!$AG21+Scoresheet!$AH21+Scoresheet!$AI21),2))),"ERR!")</f>
        <v>0</v>
      </c>
      <c r="AE21" s="114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I21/(Scoresheet!$AE21+Scoresheet!$AF21+Scoresheet!$AG21+Scoresheet!$AH21+Scoresheet!$AI21),2))),"ERR!")</f>
        <v>0</v>
      </c>
      <c r="AF21" s="66">
        <f>IF((Scoresheet!$AJ21+Scoresheet!$AK21+Scoresheet!$AL21)=0,0,FLOOR(Scoresheet!AJ21/(Scoresheet!$AJ21+Scoresheet!$AK21+Scoresheet!$AL21),0.01))</f>
        <v>0</v>
      </c>
      <c r="AG21" s="66">
        <f>IF((Scoresheet!$AJ21+Scoresheet!$AK21+Scoresheet!$AL21)=0,0,FLOOR(Scoresheet!AK21/(Scoresheet!$AJ21+Scoresheet!$AK21+Scoresheet!$AL21),0.01))</f>
        <v>0.5</v>
      </c>
      <c r="AH21" s="109">
        <f>IF((Scoresheet!$AJ21+Scoresheet!$AK21+Scoresheet!$AL21)=0,0,FLOOR(Scoresheet!AL21/(Scoresheet!$AJ21+Scoresheet!$AK21+Scoresheet!$AL21),0.01))</f>
        <v>0.5</v>
      </c>
      <c r="AJ21" s="95"/>
      <c r="AK21" s="95"/>
      <c r="AL21" s="95"/>
      <c r="AM21" s="95"/>
      <c r="AN21" s="95"/>
      <c r="AQ21" s="66">
        <f t="shared" si="0"/>
        <v>1</v>
      </c>
      <c r="AR21" s="66">
        <f t="shared" si="12"/>
        <v>1</v>
      </c>
      <c r="AS21" s="66">
        <f t="shared" si="13"/>
        <v>0</v>
      </c>
      <c r="AT21" s="66">
        <f t="shared" si="14"/>
        <v>1</v>
      </c>
      <c r="AU21" s="66">
        <f t="shared" si="15"/>
        <v>1</v>
      </c>
      <c r="AV21" s="66">
        <f t="shared" si="16"/>
        <v>1</v>
      </c>
      <c r="AW21" s="66">
        <f t="shared" si="17"/>
        <v>0</v>
      </c>
      <c r="AX21" s="66">
        <f t="shared" si="18"/>
        <v>1</v>
      </c>
      <c r="AY21" s="66">
        <f t="shared" si="19"/>
        <v>0</v>
      </c>
      <c r="AZ21" s="66">
        <f t="shared" si="20"/>
        <v>0</v>
      </c>
      <c r="BA21" s="66">
        <f t="shared" si="21"/>
        <v>0</v>
      </c>
      <c r="BB21" s="66">
        <f t="shared" si="22"/>
        <v>1</v>
      </c>
      <c r="BC21" s="66">
        <f t="shared" si="23"/>
        <v>1</v>
      </c>
      <c r="BD21" s="66">
        <f t="shared" si="24"/>
        <v>0</v>
      </c>
      <c r="BE21" s="66">
        <f t="shared" si="25"/>
        <v>0</v>
      </c>
      <c r="BF21" s="66">
        <f t="shared" si="26"/>
        <v>0</v>
      </c>
      <c r="BG21" s="66">
        <f t="shared" si="27"/>
        <v>0</v>
      </c>
      <c r="BH21" s="66">
        <f t="shared" si="28"/>
        <v>0</v>
      </c>
      <c r="BI21" s="66">
        <f t="shared" si="29"/>
        <v>1</v>
      </c>
      <c r="BJ21" s="66">
        <f t="shared" si="30"/>
        <v>1</v>
      </c>
      <c r="BK21" s="66">
        <f t="shared" si="31"/>
        <v>0</v>
      </c>
      <c r="BL21" s="66">
        <f t="shared" si="32"/>
        <v>0</v>
      </c>
      <c r="BM21" s="66">
        <f t="shared" si="33"/>
        <v>0</v>
      </c>
      <c r="BN21" s="66">
        <f t="shared" si="34"/>
        <v>1</v>
      </c>
      <c r="BO21" s="66">
        <f t="shared" si="35"/>
        <v>0</v>
      </c>
      <c r="BP21" s="66">
        <f t="shared" si="36"/>
        <v>1</v>
      </c>
      <c r="BQ21" s="66">
        <f t="shared" si="37"/>
        <v>0</v>
      </c>
      <c r="BR21" s="66">
        <f t="shared" si="38"/>
        <v>0</v>
      </c>
      <c r="BS21" s="66">
        <f t="shared" si="39"/>
        <v>0</v>
      </c>
      <c r="BT21" s="66">
        <f t="shared" si="40"/>
        <v>0</v>
      </c>
      <c r="BU21" s="66">
        <f t="shared" si="41"/>
        <v>1</v>
      </c>
      <c r="BV21" s="66">
        <f t="shared" si="42"/>
        <v>1</v>
      </c>
      <c r="BX21" s="66">
        <f t="shared" si="43"/>
        <v>1</v>
      </c>
      <c r="BY21" s="66">
        <f t="shared" si="5"/>
        <v>1</v>
      </c>
      <c r="BZ21" s="66">
        <f t="shared" si="6"/>
        <v>1</v>
      </c>
      <c r="CA21" s="66">
        <f t="shared" si="7"/>
        <v>1</v>
      </c>
      <c r="CB21" s="66">
        <f t="shared" si="8"/>
        <v>1</v>
      </c>
      <c r="CC21" s="66">
        <f t="shared" si="9"/>
        <v>1</v>
      </c>
      <c r="CD21" s="66">
        <f t="shared" si="10"/>
        <v>1</v>
      </c>
    </row>
    <row r="22" spans="1:82">
      <c r="A22" s="96">
        <f t="shared" si="11"/>
        <v>16</v>
      </c>
      <c r="B22" s="109" t="str">
        <f>Scoresheet!B22</f>
        <v>Nothofagus menziesii</v>
      </c>
      <c r="C22" s="66">
        <f>IF(Scoresheet!C22=0,0,Scoresheet!C22/(Scoresheet!C22+Scoresheet!D22))</f>
        <v>1</v>
      </c>
      <c r="D22" s="109">
        <f>IF(Scoresheet!D22=0,0,Scoresheet!D22/(Scoresheet!C22+Scoresheet!D22))</f>
        <v>0</v>
      </c>
      <c r="E22" s="66">
        <f>IF(Scoresheet!E22=0,0,Scoresheet!E22/(Scoresheet!E22+Scoresheet!F22))</f>
        <v>0</v>
      </c>
      <c r="F22" s="66">
        <f>IF(Scoresheet!G22=0,0,Scoresheet!G22/(Scoresheet!G22+Scoresheet!H22)*(IF(Result!E22=0,1,Result!E22)))</f>
        <v>0.5</v>
      </c>
      <c r="G22" s="66">
        <f>IF(Scoresheet!I22=0,0,Scoresheet!I22/(Scoresheet!I22+Scoresheet!J22)*(IF(Result!E22=0,1,Result!E22)))</f>
        <v>0.5</v>
      </c>
      <c r="H22" s="66">
        <f>IF(Scoresheet!K22=0,0,Scoresheet!K22/(Scoresheet!L22+Scoresheet!K22)*(IF(Result!E22=0,1,Result!E22)))</f>
        <v>1</v>
      </c>
      <c r="I22" s="66">
        <f>IF(Scoresheet!L22=0,0,Scoresheet!L22/(Scoresheet!K22+Scoresheet!L22)*(IF(Result!E22=0,1,Result!E22)))</f>
        <v>0</v>
      </c>
      <c r="J22" s="109">
        <f>IF(Scoresheet!M22=0,0,Scoresheet!M22/(Scoresheet!M22+Scoresheet!N22))</f>
        <v>0.5</v>
      </c>
      <c r="K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O22/(Scoresheet!$O22+Scoresheet!$P22+Scoresheet!$Q22+Scoresheet!$R22+Scoresheet!$S22+Scoresheet!$T22+Scoresheet!$U22+Scoresheet!$V22+Scoresheet!$W22),2))),"ERR!"))</f>
        <v>0</v>
      </c>
      <c r="L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P22/(Scoresheet!$O22+Scoresheet!$P22+Scoresheet!$Q22+Scoresheet!$R22+Scoresheet!$S22+Scoresheet!$T22+Scoresheet!$U22+Scoresheet!$V22+Scoresheet!$W22),2))),"ERR!"))</f>
        <v>0</v>
      </c>
      <c r="M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Q22/(Scoresheet!$O22+Scoresheet!$P22+Scoresheet!$Q22+Scoresheet!$R22+Scoresheet!$S22+Scoresheet!$T22+Scoresheet!$U22+Scoresheet!$V22+Scoresheet!$W22),2))),"ERR!"))</f>
        <v>0.5</v>
      </c>
      <c r="N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R22/(Scoresheet!$O22+Scoresheet!$P22+Scoresheet!$Q22+Scoresheet!$R22+Scoresheet!$S22+Scoresheet!$T22+Scoresheet!$U22+Scoresheet!$V22+Scoresheet!$W22),2))),"ERR!"))</f>
        <v>0.5</v>
      </c>
      <c r="O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S22/(Scoresheet!$O22+Scoresheet!$P22+Scoresheet!$Q22+Scoresheet!$R22+Scoresheet!$S22+Scoresheet!$T22+Scoresheet!$U22+Scoresheet!$V22+Scoresheet!$W22),2))),"ERR!"))</f>
        <v>0</v>
      </c>
      <c r="P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T22/(Scoresheet!$O22+Scoresheet!$P22+Scoresheet!$Q22+Scoresheet!$R22+Scoresheet!$S22+Scoresheet!$T22+Scoresheet!$U22+Scoresheet!$V22+Scoresheet!$W22),2))),"ERR!"))</f>
        <v>0</v>
      </c>
      <c r="Q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U22/(Scoresheet!$O22+Scoresheet!$P22+Scoresheet!$Q22+Scoresheet!$R22+Scoresheet!$S22+Scoresheet!$T22+Scoresheet!$U22+Scoresheet!$V22+Scoresheet!$W22),2))),"ERR!"))</f>
        <v>0</v>
      </c>
      <c r="R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V22/(Scoresheet!$O22+Scoresheet!$P22+Scoresheet!$Q22+Scoresheet!$R22+Scoresheet!$S22+Scoresheet!$T22+Scoresheet!$U22+Scoresheet!$V22+Scoresheet!$W22),2))),"ERR!"))</f>
        <v>0</v>
      </c>
      <c r="S22" s="114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W22/(Scoresheet!$O22+Scoresheet!$P22+Scoresheet!$Q22+Scoresheet!$R22+Scoresheet!$S22+Scoresheet!$T22+Scoresheet!$U22+Scoresheet!$V22+Scoresheet!$W22),2))),"ERR!"))</f>
        <v>0</v>
      </c>
      <c r="T22" s="66">
        <f>Scoresheet!X22</f>
        <v>0</v>
      </c>
      <c r="U22" s="66">
        <f>IF((Scoresheet!$Y22+Scoresheet!$Z22+Scoresheet!$AA22)=0,0,FLOOR(Scoresheet!Y22/(Scoresheet!$Y22+Scoresheet!$Z22+Scoresheet!$AA22),0.01))</f>
        <v>0.5</v>
      </c>
      <c r="V22" s="66">
        <f>IF((Scoresheet!$Y22+Scoresheet!$Z22+Scoresheet!$AA22)=0,0,FLOOR(Scoresheet!Z22/(Scoresheet!$Y22+Scoresheet!$Z22+Scoresheet!$AA22),0.01))</f>
        <v>0.5</v>
      </c>
      <c r="W22" s="109">
        <f>IF((Scoresheet!$Y22+Scoresheet!$Z22+Scoresheet!$AA22)=0,0,FLOOR(Scoresheet!AA22/(Scoresheet!$Y22+Scoresheet!$Z22+Scoresheet!$AA22),0.01))</f>
        <v>0</v>
      </c>
      <c r="X22" s="66">
        <f>IF((Scoresheet!$AB22+Scoresheet!$AC22+Scoresheet!$AD22)=0,0,FLOOR(Scoresheet!AB22/(Scoresheet!$AB22+Scoresheet!$AC22+Scoresheet!$AD22),0.01))</f>
        <v>0</v>
      </c>
      <c r="Y22" s="66">
        <f>IF((Scoresheet!$AB22+Scoresheet!$AC22+Scoresheet!$AD22)=0,0,FLOOR(Scoresheet!AC22/(Scoresheet!$AB22+Scoresheet!$AC22+Scoresheet!$AD22),0.01))</f>
        <v>0</v>
      </c>
      <c r="Z22" s="115">
        <f>IF((Scoresheet!$AB22+Scoresheet!$AC22+Scoresheet!$AD22)=0,0,FLOOR(Scoresheet!AD22/(Scoresheet!$AB22+Scoresheet!$AC22+Scoresheet!$AD22),0.01))</f>
        <v>1</v>
      </c>
      <c r="AA22" s="116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E22/(Scoresheet!$AE22+Scoresheet!$AF22+Scoresheet!$AG22+Scoresheet!$AH22+Scoresheet!$AI22),2))),"ERR!")</f>
        <v>0</v>
      </c>
      <c r="AB22" s="115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F22/(Scoresheet!$AE22+Scoresheet!$AF22+Scoresheet!$AG22+Scoresheet!$AH22+Scoresheet!$AI22),2))),"ERR!")</f>
        <v>1</v>
      </c>
      <c r="AC22" s="115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G22/(Scoresheet!$AE22+Scoresheet!$AF22+Scoresheet!$AG22+Scoresheet!$AH22+Scoresheet!$AI22),2))),"ERR!")</f>
        <v>0</v>
      </c>
      <c r="AD22" s="115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H22/(Scoresheet!$AE22+Scoresheet!$AF22+Scoresheet!$AG22+Scoresheet!$AH22+Scoresheet!$AI22),2))),"ERR!")</f>
        <v>0</v>
      </c>
      <c r="AE22" s="114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I22/(Scoresheet!$AE22+Scoresheet!$AF22+Scoresheet!$AG22+Scoresheet!$AH22+Scoresheet!$AI22),2))),"ERR!")</f>
        <v>0</v>
      </c>
      <c r="AF22" s="66">
        <f>IF((Scoresheet!$AJ22+Scoresheet!$AK22+Scoresheet!$AL22)=0,0,FLOOR(Scoresheet!AJ22/(Scoresheet!$AJ22+Scoresheet!$AK22+Scoresheet!$AL22),0.01))</f>
        <v>0</v>
      </c>
      <c r="AG22" s="66">
        <f>IF((Scoresheet!$AJ22+Scoresheet!$AK22+Scoresheet!$AL22)=0,0,FLOOR(Scoresheet!AK22/(Scoresheet!$AJ22+Scoresheet!$AK22+Scoresheet!$AL22),0.01))</f>
        <v>1</v>
      </c>
      <c r="AH22" s="109">
        <f>IF((Scoresheet!$AJ22+Scoresheet!$AK22+Scoresheet!$AL22)=0,0,FLOOR(Scoresheet!AL22/(Scoresheet!$AJ22+Scoresheet!$AK22+Scoresheet!$AL22),0.01))</f>
        <v>0</v>
      </c>
      <c r="AJ22" s="95"/>
      <c r="AK22" s="95"/>
      <c r="AL22" s="95"/>
      <c r="AM22" s="95"/>
      <c r="AN22" s="95"/>
      <c r="AQ22" s="66">
        <f t="shared" si="0"/>
        <v>1</v>
      </c>
      <c r="AR22" s="66">
        <f t="shared" si="12"/>
        <v>1</v>
      </c>
      <c r="AS22" s="66">
        <f t="shared" si="13"/>
        <v>0</v>
      </c>
      <c r="AT22" s="66">
        <f t="shared" si="14"/>
        <v>1</v>
      </c>
      <c r="AU22" s="66">
        <f t="shared" si="15"/>
        <v>1</v>
      </c>
      <c r="AV22" s="66">
        <f t="shared" si="16"/>
        <v>1</v>
      </c>
      <c r="AW22" s="66">
        <f t="shared" si="17"/>
        <v>0</v>
      </c>
      <c r="AX22" s="66">
        <f t="shared" si="18"/>
        <v>1</v>
      </c>
      <c r="AY22" s="66">
        <f t="shared" si="19"/>
        <v>0</v>
      </c>
      <c r="AZ22" s="66">
        <f t="shared" si="20"/>
        <v>0</v>
      </c>
      <c r="BA22" s="66">
        <f t="shared" si="21"/>
        <v>1</v>
      </c>
      <c r="BB22" s="66">
        <f t="shared" si="22"/>
        <v>1</v>
      </c>
      <c r="BC22" s="66">
        <f t="shared" si="23"/>
        <v>0</v>
      </c>
      <c r="BD22" s="66">
        <f t="shared" si="24"/>
        <v>0</v>
      </c>
      <c r="BE22" s="66">
        <f t="shared" si="25"/>
        <v>0</v>
      </c>
      <c r="BF22" s="66">
        <f t="shared" si="26"/>
        <v>0</v>
      </c>
      <c r="BG22" s="66">
        <f t="shared" si="27"/>
        <v>0</v>
      </c>
      <c r="BH22" s="66">
        <f t="shared" si="28"/>
        <v>0</v>
      </c>
      <c r="BI22" s="66">
        <f t="shared" si="29"/>
        <v>1</v>
      </c>
      <c r="BJ22" s="66">
        <f t="shared" si="30"/>
        <v>1</v>
      </c>
      <c r="BK22" s="66">
        <f t="shared" si="31"/>
        <v>0</v>
      </c>
      <c r="BL22" s="66">
        <f t="shared" si="32"/>
        <v>0</v>
      </c>
      <c r="BM22" s="66">
        <f t="shared" si="33"/>
        <v>0</v>
      </c>
      <c r="BN22" s="66">
        <f t="shared" si="34"/>
        <v>1</v>
      </c>
      <c r="BO22" s="66">
        <f t="shared" si="35"/>
        <v>0</v>
      </c>
      <c r="BP22" s="66">
        <f t="shared" si="36"/>
        <v>1</v>
      </c>
      <c r="BQ22" s="66">
        <f t="shared" si="37"/>
        <v>0</v>
      </c>
      <c r="BR22" s="66">
        <f t="shared" si="38"/>
        <v>0</v>
      </c>
      <c r="BS22" s="66">
        <f t="shared" si="39"/>
        <v>0</v>
      </c>
      <c r="BT22" s="66">
        <f t="shared" si="40"/>
        <v>0</v>
      </c>
      <c r="BU22" s="66">
        <f t="shared" si="41"/>
        <v>1</v>
      </c>
      <c r="BV22" s="66">
        <f t="shared" si="42"/>
        <v>0</v>
      </c>
      <c r="BX22" s="66">
        <f t="shared" si="43"/>
        <v>1</v>
      </c>
      <c r="BY22" s="66">
        <f t="shared" si="5"/>
        <v>1</v>
      </c>
      <c r="BZ22" s="66">
        <f t="shared" si="6"/>
        <v>1</v>
      </c>
      <c r="CA22" s="66">
        <f t="shared" si="7"/>
        <v>1</v>
      </c>
      <c r="CB22" s="66">
        <f t="shared" si="8"/>
        <v>1</v>
      </c>
      <c r="CC22" s="66">
        <f t="shared" si="9"/>
        <v>1</v>
      </c>
      <c r="CD22" s="66">
        <f t="shared" si="10"/>
        <v>1</v>
      </c>
    </row>
    <row r="23" spans="1:82">
      <c r="A23" s="96">
        <f t="shared" si="11"/>
        <v>17</v>
      </c>
      <c r="B23" s="109" t="str">
        <f>Scoresheet!B23</f>
        <v>Olearia arborscens</v>
      </c>
      <c r="C23" s="66">
        <f>IF(Scoresheet!C23=0,0,Scoresheet!C23/(Scoresheet!C23+Scoresheet!D23))</f>
        <v>1</v>
      </c>
      <c r="D23" s="109">
        <f>IF(Scoresheet!D23=0,0,Scoresheet!D23/(Scoresheet!C23+Scoresheet!D23))</f>
        <v>0</v>
      </c>
      <c r="E23" s="66">
        <f>IF(Scoresheet!E23=0,0,Scoresheet!E23/(Scoresheet!E23+Scoresheet!F23))</f>
        <v>0.5</v>
      </c>
      <c r="F23" s="66">
        <f>IF(Scoresheet!G23=0,0,Scoresheet!G23/(Scoresheet!G23+Scoresheet!H23)*(IF(Result!E23=0,1,Result!E23)))</f>
        <v>0.25</v>
      </c>
      <c r="G23" s="66">
        <f>IF(Scoresheet!I23=0,0,Scoresheet!I23/(Scoresheet!I23+Scoresheet!J23)*(IF(Result!E23=0,1,Result!E23)))</f>
        <v>0</v>
      </c>
      <c r="H23" s="66">
        <f>IF(Scoresheet!K23=0,0,Scoresheet!K23/(Scoresheet!L23+Scoresheet!K23)*(IF(Result!E23=0,1,Result!E23)))</f>
        <v>0.5</v>
      </c>
      <c r="I23" s="66">
        <f>IF(Scoresheet!L23=0,0,Scoresheet!L23/(Scoresheet!K23+Scoresheet!L23)*(IF(Result!E23=0,1,Result!E23)))</f>
        <v>0</v>
      </c>
      <c r="J23" s="109">
        <f>IF(Scoresheet!M23=0,0,Scoresheet!M23/(Scoresheet!M23+Scoresheet!N23))</f>
        <v>0</v>
      </c>
      <c r="K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O23/(Scoresheet!$O23+Scoresheet!$P23+Scoresheet!$Q23+Scoresheet!$R23+Scoresheet!$S23+Scoresheet!$T23+Scoresheet!$U23+Scoresheet!$V23+Scoresheet!$W23),2))),"ERR!"))</f>
        <v>0</v>
      </c>
      <c r="L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P23/(Scoresheet!$O23+Scoresheet!$P23+Scoresheet!$Q23+Scoresheet!$R23+Scoresheet!$S23+Scoresheet!$T23+Scoresheet!$U23+Scoresheet!$V23+Scoresheet!$W23),2))),"ERR!"))</f>
        <v>0</v>
      </c>
      <c r="M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Q23/(Scoresheet!$O23+Scoresheet!$P23+Scoresheet!$Q23+Scoresheet!$R23+Scoresheet!$S23+Scoresheet!$T23+Scoresheet!$U23+Scoresheet!$V23+Scoresheet!$W23),2))),"ERR!"))</f>
        <v>0</v>
      </c>
      <c r="N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R23/(Scoresheet!$O23+Scoresheet!$P23+Scoresheet!$Q23+Scoresheet!$R23+Scoresheet!$S23+Scoresheet!$T23+Scoresheet!$U23+Scoresheet!$V23+Scoresheet!$W23),2))),"ERR!"))</f>
        <v>0.2</v>
      </c>
      <c r="O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S23/(Scoresheet!$O23+Scoresheet!$P23+Scoresheet!$Q23+Scoresheet!$R23+Scoresheet!$S23+Scoresheet!$T23+Scoresheet!$U23+Scoresheet!$V23+Scoresheet!$W23),2))),"ERR!"))</f>
        <v>0.2</v>
      </c>
      <c r="P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T23/(Scoresheet!$O23+Scoresheet!$P23+Scoresheet!$Q23+Scoresheet!$R23+Scoresheet!$S23+Scoresheet!$T23+Scoresheet!$U23+Scoresheet!$V23+Scoresheet!$W23),2))),"ERR!"))</f>
        <v>0.2</v>
      </c>
      <c r="Q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U23/(Scoresheet!$O23+Scoresheet!$P23+Scoresheet!$Q23+Scoresheet!$R23+Scoresheet!$S23+Scoresheet!$T23+Scoresheet!$U23+Scoresheet!$V23+Scoresheet!$W23),2))),"ERR!"))</f>
        <v>0.2</v>
      </c>
      <c r="R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V23/(Scoresheet!$O23+Scoresheet!$P23+Scoresheet!$Q23+Scoresheet!$R23+Scoresheet!$S23+Scoresheet!$T23+Scoresheet!$U23+Scoresheet!$V23+Scoresheet!$W23),2))),"ERR!"))</f>
        <v>0.2</v>
      </c>
      <c r="S23" s="114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W23/(Scoresheet!$O23+Scoresheet!$P23+Scoresheet!$Q23+Scoresheet!$R23+Scoresheet!$S23+Scoresheet!$T23+Scoresheet!$U23+Scoresheet!$V23+Scoresheet!$W23),2))),"ERR!"))</f>
        <v>0</v>
      </c>
      <c r="T23" s="66">
        <f>Scoresheet!X23</f>
        <v>0</v>
      </c>
      <c r="U23" s="66">
        <f>IF((Scoresheet!$Y23+Scoresheet!$Z23+Scoresheet!$AA23)=0,0,FLOOR(Scoresheet!Y23/(Scoresheet!$Y23+Scoresheet!$Z23+Scoresheet!$AA23),0.01))</f>
        <v>0.5</v>
      </c>
      <c r="V23" s="66">
        <f>IF((Scoresheet!$Y23+Scoresheet!$Z23+Scoresheet!$AA23)=0,0,FLOOR(Scoresheet!Z23/(Scoresheet!$Y23+Scoresheet!$Z23+Scoresheet!$AA23),0.01))</f>
        <v>0</v>
      </c>
      <c r="W23" s="109">
        <f>IF((Scoresheet!$Y23+Scoresheet!$Z23+Scoresheet!$AA23)=0,0,FLOOR(Scoresheet!AA23/(Scoresheet!$Y23+Scoresheet!$Z23+Scoresheet!$AA23),0.01))</f>
        <v>0.5</v>
      </c>
      <c r="X23" s="66">
        <f>IF((Scoresheet!$AB23+Scoresheet!$AC23+Scoresheet!$AD23)=0,0,FLOOR(Scoresheet!AB23/(Scoresheet!$AB23+Scoresheet!$AC23+Scoresheet!$AD23),0.01))</f>
        <v>0</v>
      </c>
      <c r="Y23" s="66">
        <f>IF((Scoresheet!$AB23+Scoresheet!$AC23+Scoresheet!$AD23)=0,0,FLOOR(Scoresheet!AC23/(Scoresheet!$AB23+Scoresheet!$AC23+Scoresheet!$AD23),0.01))</f>
        <v>0.5</v>
      </c>
      <c r="Z23" s="115">
        <f>IF((Scoresheet!$AB23+Scoresheet!$AC23+Scoresheet!$AD23)=0,0,FLOOR(Scoresheet!AD23/(Scoresheet!$AB23+Scoresheet!$AC23+Scoresheet!$AD23),0.01))</f>
        <v>0.5</v>
      </c>
      <c r="AA23" s="116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E23/(Scoresheet!$AE23+Scoresheet!$AF23+Scoresheet!$AG23+Scoresheet!$AH23+Scoresheet!$AI23),2))),"ERR!")</f>
        <v>0</v>
      </c>
      <c r="AB23" s="115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F23/(Scoresheet!$AE23+Scoresheet!$AF23+Scoresheet!$AG23+Scoresheet!$AH23+Scoresheet!$AI23),2))),"ERR!")</f>
        <v>1</v>
      </c>
      <c r="AC23" s="115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G23/(Scoresheet!$AE23+Scoresheet!$AF23+Scoresheet!$AG23+Scoresheet!$AH23+Scoresheet!$AI23),2))),"ERR!")</f>
        <v>0</v>
      </c>
      <c r="AD23" s="115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H23/(Scoresheet!$AE23+Scoresheet!$AF23+Scoresheet!$AG23+Scoresheet!$AH23+Scoresheet!$AI23),2))),"ERR!")</f>
        <v>0</v>
      </c>
      <c r="AE23" s="114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I23/(Scoresheet!$AE23+Scoresheet!$AF23+Scoresheet!$AG23+Scoresheet!$AH23+Scoresheet!$AI23),2))),"ERR!")</f>
        <v>0</v>
      </c>
      <c r="AF23" s="66">
        <f>IF((Scoresheet!$AJ23+Scoresheet!$AK23+Scoresheet!$AL23)=0,0,FLOOR(Scoresheet!AJ23/(Scoresheet!$AJ23+Scoresheet!$AK23+Scoresheet!$AL23),0.01))</f>
        <v>0</v>
      </c>
      <c r="AG23" s="66">
        <f>IF((Scoresheet!$AJ23+Scoresheet!$AK23+Scoresheet!$AL23)=0,0,FLOOR(Scoresheet!AK23/(Scoresheet!$AJ23+Scoresheet!$AK23+Scoresheet!$AL23),0.01))</f>
        <v>1</v>
      </c>
      <c r="AH23" s="109">
        <f>IF((Scoresheet!$AJ23+Scoresheet!$AK23+Scoresheet!$AL23)=0,0,FLOOR(Scoresheet!AL23/(Scoresheet!$AJ23+Scoresheet!$AK23+Scoresheet!$AL23),0.01))</f>
        <v>0</v>
      </c>
      <c r="AJ23" s="95"/>
      <c r="AK23" s="95"/>
      <c r="AL23" s="95"/>
      <c r="AM23" s="95"/>
      <c r="AN23" s="95"/>
      <c r="AQ23" s="66">
        <f t="shared" si="0"/>
        <v>1</v>
      </c>
      <c r="AR23" s="66">
        <f t="shared" si="12"/>
        <v>1</v>
      </c>
      <c r="AS23" s="66">
        <f t="shared" si="13"/>
        <v>1</v>
      </c>
      <c r="AT23" s="66">
        <f t="shared" si="14"/>
        <v>1</v>
      </c>
      <c r="AU23" s="66">
        <f t="shared" si="15"/>
        <v>0</v>
      </c>
      <c r="AV23" s="66">
        <f t="shared" si="16"/>
        <v>1</v>
      </c>
      <c r="AW23" s="66">
        <f t="shared" si="17"/>
        <v>0</v>
      </c>
      <c r="AX23" s="66">
        <f t="shared" si="18"/>
        <v>0</v>
      </c>
      <c r="AY23" s="66">
        <f t="shared" si="19"/>
        <v>0</v>
      </c>
      <c r="AZ23" s="66">
        <f t="shared" si="20"/>
        <v>0</v>
      </c>
      <c r="BA23" s="66">
        <f t="shared" si="21"/>
        <v>0</v>
      </c>
      <c r="BB23" s="66">
        <f t="shared" si="22"/>
        <v>1</v>
      </c>
      <c r="BC23" s="66">
        <f t="shared" si="23"/>
        <v>1</v>
      </c>
      <c r="BD23" s="66">
        <f t="shared" si="24"/>
        <v>1</v>
      </c>
      <c r="BE23" s="66">
        <f t="shared" si="25"/>
        <v>1</v>
      </c>
      <c r="BF23" s="66">
        <f t="shared" si="26"/>
        <v>1</v>
      </c>
      <c r="BG23" s="66">
        <f t="shared" si="27"/>
        <v>0</v>
      </c>
      <c r="BH23" s="66">
        <f t="shared" si="28"/>
        <v>0</v>
      </c>
      <c r="BI23" s="66">
        <f t="shared" si="29"/>
        <v>1</v>
      </c>
      <c r="BJ23" s="66">
        <f t="shared" si="30"/>
        <v>0</v>
      </c>
      <c r="BK23" s="66">
        <f t="shared" si="31"/>
        <v>1</v>
      </c>
      <c r="BL23" s="66">
        <f t="shared" si="32"/>
        <v>0</v>
      </c>
      <c r="BM23" s="66">
        <f t="shared" si="33"/>
        <v>1</v>
      </c>
      <c r="BN23" s="66">
        <f t="shared" si="34"/>
        <v>1</v>
      </c>
      <c r="BO23" s="66">
        <f t="shared" si="35"/>
        <v>0</v>
      </c>
      <c r="BP23" s="66">
        <f t="shared" si="36"/>
        <v>1</v>
      </c>
      <c r="BQ23" s="66">
        <f t="shared" si="37"/>
        <v>0</v>
      </c>
      <c r="BR23" s="66">
        <f t="shared" si="38"/>
        <v>0</v>
      </c>
      <c r="BS23" s="66">
        <f t="shared" si="39"/>
        <v>0</v>
      </c>
      <c r="BT23" s="66">
        <f t="shared" si="40"/>
        <v>0</v>
      </c>
      <c r="BU23" s="66">
        <f t="shared" si="41"/>
        <v>1</v>
      </c>
      <c r="BV23" s="66">
        <f t="shared" si="42"/>
        <v>0</v>
      </c>
      <c r="BX23" s="66">
        <f t="shared" si="43"/>
        <v>1</v>
      </c>
      <c r="BY23" s="66">
        <f t="shared" si="5"/>
        <v>1</v>
      </c>
      <c r="BZ23" s="66">
        <f t="shared" si="6"/>
        <v>1</v>
      </c>
      <c r="CA23" s="66">
        <f t="shared" si="7"/>
        <v>1</v>
      </c>
      <c r="CB23" s="66">
        <f t="shared" si="8"/>
        <v>1</v>
      </c>
      <c r="CC23" s="66">
        <f t="shared" si="9"/>
        <v>1</v>
      </c>
      <c r="CD23" s="66">
        <f t="shared" si="10"/>
        <v>1</v>
      </c>
    </row>
    <row r="24" spans="1:82">
      <c r="A24" s="96">
        <f t="shared" si="11"/>
        <v>18</v>
      </c>
      <c r="B24" s="109" t="str">
        <f>Scoresheet!B24</f>
        <v>Ozothamnus vauvilliersii</v>
      </c>
      <c r="C24" s="66">
        <f>IF(Scoresheet!C24=0,0,Scoresheet!C24/(Scoresheet!C24+Scoresheet!D24))</f>
        <v>1</v>
      </c>
      <c r="D24" s="109">
        <f>IF(Scoresheet!D24=0,0,Scoresheet!D24/(Scoresheet!C24+Scoresheet!D24))</f>
        <v>0</v>
      </c>
      <c r="E24" s="66">
        <f>IF(Scoresheet!E24=0,0,Scoresheet!E24/(Scoresheet!E24+Scoresheet!F24))</f>
        <v>1</v>
      </c>
      <c r="F24" s="66">
        <f>IF(Scoresheet!G24=0,0,Scoresheet!G24/(Scoresheet!G24+Scoresheet!H24)*(IF(Result!E24=0,1,Result!E24)))</f>
        <v>0</v>
      </c>
      <c r="G24" s="66">
        <f>IF(Scoresheet!I24=0,0,Scoresheet!I24/(Scoresheet!I24+Scoresheet!J24)*(IF(Result!E24=0,1,Result!E24)))</f>
        <v>0</v>
      </c>
      <c r="H24" s="66">
        <f>IF(Scoresheet!K24=0,0,Scoresheet!K24/(Scoresheet!L24+Scoresheet!K24)*(IF(Result!E24=0,1,Result!E24)))</f>
        <v>0</v>
      </c>
      <c r="I24" s="66">
        <f>IF(Scoresheet!L24=0,0,Scoresheet!L24/(Scoresheet!K24+Scoresheet!L24)*(IF(Result!E24=0,1,Result!E24)))</f>
        <v>0</v>
      </c>
      <c r="J24" s="109">
        <f>IF(Scoresheet!M24=0,0,Scoresheet!M24/(Scoresheet!M24+Scoresheet!N24))</f>
        <v>0</v>
      </c>
      <c r="K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O24/(Scoresheet!$O24+Scoresheet!$P24+Scoresheet!$Q24+Scoresheet!$R24+Scoresheet!$S24+Scoresheet!$T24+Scoresheet!$U24+Scoresheet!$V24+Scoresheet!$W24),2))),"ERR!"))</f>
        <v>0.5</v>
      </c>
      <c r="L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P24/(Scoresheet!$O24+Scoresheet!$P24+Scoresheet!$Q24+Scoresheet!$R24+Scoresheet!$S24+Scoresheet!$T24+Scoresheet!$U24+Scoresheet!$V24+Scoresheet!$W24),2))),"ERR!"))</f>
        <v>0.5</v>
      </c>
      <c r="M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Q24/(Scoresheet!$O24+Scoresheet!$P24+Scoresheet!$Q24+Scoresheet!$R24+Scoresheet!$S24+Scoresheet!$T24+Scoresheet!$U24+Scoresheet!$V24+Scoresheet!$W24),2))),"ERR!"))</f>
        <v>0</v>
      </c>
      <c r="N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R24/(Scoresheet!$O24+Scoresheet!$P24+Scoresheet!$Q24+Scoresheet!$R24+Scoresheet!$S24+Scoresheet!$T24+Scoresheet!$U24+Scoresheet!$V24+Scoresheet!$W24),2))),"ERR!"))</f>
        <v>0</v>
      </c>
      <c r="O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S24/(Scoresheet!$O24+Scoresheet!$P24+Scoresheet!$Q24+Scoresheet!$R24+Scoresheet!$S24+Scoresheet!$T24+Scoresheet!$U24+Scoresheet!$V24+Scoresheet!$W24),2))),"ERR!"))</f>
        <v>0</v>
      </c>
      <c r="P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T24/(Scoresheet!$O24+Scoresheet!$P24+Scoresheet!$Q24+Scoresheet!$R24+Scoresheet!$S24+Scoresheet!$T24+Scoresheet!$U24+Scoresheet!$V24+Scoresheet!$W24),2))),"ERR!"))</f>
        <v>0</v>
      </c>
      <c r="Q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U24/(Scoresheet!$O24+Scoresheet!$P24+Scoresheet!$Q24+Scoresheet!$R24+Scoresheet!$S24+Scoresheet!$T24+Scoresheet!$U24+Scoresheet!$V24+Scoresheet!$W24),2))),"ERR!"))</f>
        <v>0</v>
      </c>
      <c r="R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V24/(Scoresheet!$O24+Scoresheet!$P24+Scoresheet!$Q24+Scoresheet!$R24+Scoresheet!$S24+Scoresheet!$T24+Scoresheet!$U24+Scoresheet!$V24+Scoresheet!$W24),2))),"ERR!"))</f>
        <v>0</v>
      </c>
      <c r="S24" s="114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W24/(Scoresheet!$O24+Scoresheet!$P24+Scoresheet!$Q24+Scoresheet!$R24+Scoresheet!$S24+Scoresheet!$T24+Scoresheet!$U24+Scoresheet!$V24+Scoresheet!$W24),2))),"ERR!"))</f>
        <v>0</v>
      </c>
      <c r="T24" s="66">
        <f>Scoresheet!X24</f>
        <v>0</v>
      </c>
      <c r="U24" s="66">
        <f>IF((Scoresheet!$Y24+Scoresheet!$Z24+Scoresheet!$AA24)=0,0,FLOOR(Scoresheet!Y24/(Scoresheet!$Y24+Scoresheet!$Z24+Scoresheet!$AA24),0.01))</f>
        <v>0.5</v>
      </c>
      <c r="V24" s="66">
        <f>IF((Scoresheet!$Y24+Scoresheet!$Z24+Scoresheet!$AA24)=0,0,FLOOR(Scoresheet!Z24/(Scoresheet!$Y24+Scoresheet!$Z24+Scoresheet!$AA24),0.01))</f>
        <v>0.5</v>
      </c>
      <c r="W24" s="109">
        <f>IF((Scoresheet!$Y24+Scoresheet!$Z24+Scoresheet!$AA24)=0,0,FLOOR(Scoresheet!AA24/(Scoresheet!$Y24+Scoresheet!$Z24+Scoresheet!$AA24),0.01))</f>
        <v>0</v>
      </c>
      <c r="X24" s="66">
        <f>IF((Scoresheet!$AB24+Scoresheet!$AC24+Scoresheet!$AD24)=0,0,FLOOR(Scoresheet!AB24/(Scoresheet!$AB24+Scoresheet!$AC24+Scoresheet!$AD24),0.01))</f>
        <v>0</v>
      </c>
      <c r="Y24" s="66">
        <f>IF((Scoresheet!$AB24+Scoresheet!$AC24+Scoresheet!$AD24)=0,0,FLOOR(Scoresheet!AC24/(Scoresheet!$AB24+Scoresheet!$AC24+Scoresheet!$AD24),0.01))</f>
        <v>0</v>
      </c>
      <c r="Z24" s="115">
        <f>IF((Scoresheet!$AB24+Scoresheet!$AC24+Scoresheet!$AD24)=0,0,FLOOR(Scoresheet!AD24/(Scoresheet!$AB24+Scoresheet!$AC24+Scoresheet!$AD24),0.01))</f>
        <v>1</v>
      </c>
      <c r="AA24" s="116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E24/(Scoresheet!$AE24+Scoresheet!$AF24+Scoresheet!$AG24+Scoresheet!$AH24+Scoresheet!$AI24),2))),"ERR!")</f>
        <v>0</v>
      </c>
      <c r="AB24" s="115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F24/(Scoresheet!$AE24+Scoresheet!$AF24+Scoresheet!$AG24+Scoresheet!$AH24+Scoresheet!$AI24),2))),"ERR!")</f>
        <v>0.5</v>
      </c>
      <c r="AC24" s="115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G24/(Scoresheet!$AE24+Scoresheet!$AF24+Scoresheet!$AG24+Scoresheet!$AH24+Scoresheet!$AI24),2))),"ERR!")</f>
        <v>0.5</v>
      </c>
      <c r="AD24" s="115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H24/(Scoresheet!$AE24+Scoresheet!$AF24+Scoresheet!$AG24+Scoresheet!$AH24+Scoresheet!$AI24),2))),"ERR!")</f>
        <v>0</v>
      </c>
      <c r="AE24" s="114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I24/(Scoresheet!$AE24+Scoresheet!$AF24+Scoresheet!$AG24+Scoresheet!$AH24+Scoresheet!$AI24),2))),"ERR!")</f>
        <v>0</v>
      </c>
      <c r="AF24" s="66">
        <f>IF((Scoresheet!$AJ24+Scoresheet!$AK24+Scoresheet!$AL24)=0,0,FLOOR(Scoresheet!AJ24/(Scoresheet!$AJ24+Scoresheet!$AK24+Scoresheet!$AL24),0.01))</f>
        <v>0</v>
      </c>
      <c r="AG24" s="66">
        <f>IF((Scoresheet!$AJ24+Scoresheet!$AK24+Scoresheet!$AL24)=0,0,FLOOR(Scoresheet!AK24/(Scoresheet!$AJ24+Scoresheet!$AK24+Scoresheet!$AL24),0.01))</f>
        <v>1</v>
      </c>
      <c r="AH24" s="109">
        <f>IF((Scoresheet!$AJ24+Scoresheet!$AK24+Scoresheet!$AL24)=0,0,FLOOR(Scoresheet!AL24/(Scoresheet!$AJ24+Scoresheet!$AK24+Scoresheet!$AL24),0.01))</f>
        <v>0</v>
      </c>
      <c r="AJ24" s="95"/>
      <c r="AK24" s="95"/>
      <c r="AL24" s="95"/>
      <c r="AM24" s="95"/>
      <c r="AN24" s="95"/>
      <c r="AQ24" s="66">
        <f t="shared" si="0"/>
        <v>1</v>
      </c>
      <c r="AR24" s="66">
        <f t="shared" si="12"/>
        <v>1</v>
      </c>
      <c r="AS24" s="66">
        <f t="shared" si="13"/>
        <v>1</v>
      </c>
      <c r="AT24" s="66">
        <f t="shared" si="14"/>
        <v>0</v>
      </c>
      <c r="AU24" s="66">
        <f t="shared" si="15"/>
        <v>0</v>
      </c>
      <c r="AV24" s="66">
        <f t="shared" si="16"/>
        <v>0</v>
      </c>
      <c r="AW24" s="66">
        <f t="shared" si="17"/>
        <v>0</v>
      </c>
      <c r="AX24" s="66">
        <f t="shared" si="18"/>
        <v>0</v>
      </c>
      <c r="AY24" s="66">
        <f t="shared" si="19"/>
        <v>1</v>
      </c>
      <c r="AZ24" s="66">
        <f t="shared" si="20"/>
        <v>1</v>
      </c>
      <c r="BA24" s="66">
        <f t="shared" si="21"/>
        <v>0</v>
      </c>
      <c r="BB24" s="66">
        <f t="shared" si="22"/>
        <v>0</v>
      </c>
      <c r="BC24" s="66">
        <f t="shared" si="23"/>
        <v>0</v>
      </c>
      <c r="BD24" s="66">
        <f t="shared" si="24"/>
        <v>0</v>
      </c>
      <c r="BE24" s="66">
        <f t="shared" si="25"/>
        <v>0</v>
      </c>
      <c r="BF24" s="66">
        <f t="shared" si="26"/>
        <v>0</v>
      </c>
      <c r="BG24" s="66">
        <f t="shared" si="27"/>
        <v>0</v>
      </c>
      <c r="BH24" s="66">
        <f t="shared" si="28"/>
        <v>0</v>
      </c>
      <c r="BI24" s="66">
        <f t="shared" si="29"/>
        <v>1</v>
      </c>
      <c r="BJ24" s="66">
        <f t="shared" si="30"/>
        <v>1</v>
      </c>
      <c r="BK24" s="66">
        <f t="shared" si="31"/>
        <v>0</v>
      </c>
      <c r="BL24" s="66">
        <f t="shared" si="32"/>
        <v>0</v>
      </c>
      <c r="BM24" s="66">
        <f t="shared" si="33"/>
        <v>0</v>
      </c>
      <c r="BN24" s="66">
        <f t="shared" si="34"/>
        <v>1</v>
      </c>
      <c r="BO24" s="66">
        <f t="shared" si="35"/>
        <v>0</v>
      </c>
      <c r="BP24" s="66">
        <f t="shared" si="36"/>
        <v>1</v>
      </c>
      <c r="BQ24" s="66">
        <f t="shared" si="37"/>
        <v>1</v>
      </c>
      <c r="BR24" s="66">
        <f t="shared" si="38"/>
        <v>0</v>
      </c>
      <c r="BS24" s="66">
        <f t="shared" si="39"/>
        <v>0</v>
      </c>
      <c r="BT24" s="66">
        <f t="shared" si="40"/>
        <v>0</v>
      </c>
      <c r="BU24" s="66">
        <f t="shared" si="41"/>
        <v>1</v>
      </c>
      <c r="BV24" s="66">
        <f t="shared" si="42"/>
        <v>0</v>
      </c>
      <c r="BX24" s="66">
        <f t="shared" si="43"/>
        <v>1</v>
      </c>
      <c r="BY24" s="66">
        <f t="shared" si="5"/>
        <v>1</v>
      </c>
      <c r="BZ24" s="66">
        <f t="shared" si="6"/>
        <v>1</v>
      </c>
      <c r="CA24" s="66">
        <f t="shared" si="7"/>
        <v>1</v>
      </c>
      <c r="CB24" s="66">
        <f t="shared" si="8"/>
        <v>1</v>
      </c>
      <c r="CC24" s="66">
        <f t="shared" si="9"/>
        <v>1</v>
      </c>
      <c r="CD24" s="66">
        <f t="shared" si="10"/>
        <v>1</v>
      </c>
    </row>
    <row r="25" spans="1:82">
      <c r="A25" s="96">
        <f t="shared" si="11"/>
        <v>19</v>
      </c>
      <c r="B25" s="109" t="str">
        <f>Scoresheet!B25</f>
        <v>Pseudopanax crassifolius</v>
      </c>
      <c r="C25" s="66">
        <f>IF(Scoresheet!C25=0,0,Scoresheet!C25/(Scoresheet!C25+Scoresheet!D25))</f>
        <v>1</v>
      </c>
      <c r="D25" s="109">
        <f>IF(Scoresheet!D25=0,0,Scoresheet!D25/(Scoresheet!C25+Scoresheet!D25))</f>
        <v>0</v>
      </c>
      <c r="E25" s="66">
        <f>IF(Scoresheet!E25=0,0,Scoresheet!E25/(Scoresheet!E25+Scoresheet!F25))</f>
        <v>0</v>
      </c>
      <c r="F25" s="66">
        <f>IF(Scoresheet!G25=0,0,Scoresheet!G25/(Scoresheet!G25+Scoresheet!H25)*(IF(Result!E25=0,1,Result!E25)))</f>
        <v>0.5</v>
      </c>
      <c r="G25" s="66">
        <f>IF(Scoresheet!I25=0,0,Scoresheet!I25/(Scoresheet!I25+Scoresheet!J25)*(IF(Result!E25=0,1,Result!E25)))</f>
        <v>0</v>
      </c>
      <c r="H25" s="66">
        <f>IF(Scoresheet!K25=0,0,Scoresheet!K25/(Scoresheet!L25+Scoresheet!K25)*(IF(Result!E25=0,1,Result!E25)))</f>
        <v>0</v>
      </c>
      <c r="I25" s="66">
        <f>IF(Scoresheet!L25=0,0,Scoresheet!L25/(Scoresheet!K25+Scoresheet!L25)*(IF(Result!E25=0,1,Result!E25)))</f>
        <v>1</v>
      </c>
      <c r="J25" s="109">
        <f>IF(Scoresheet!M25=0,0,Scoresheet!M25/(Scoresheet!M25+Scoresheet!N25))</f>
        <v>0.5</v>
      </c>
      <c r="K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O25/(Scoresheet!$O25+Scoresheet!$P25+Scoresheet!$Q25+Scoresheet!$R25+Scoresheet!$S25+Scoresheet!$T25+Scoresheet!$U25+Scoresheet!$V25+Scoresheet!$W25),2))),"ERR!"))</f>
        <v>0</v>
      </c>
      <c r="L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P25/(Scoresheet!$O25+Scoresheet!$P25+Scoresheet!$Q25+Scoresheet!$R25+Scoresheet!$S25+Scoresheet!$T25+Scoresheet!$U25+Scoresheet!$V25+Scoresheet!$W25),2))),"ERR!"))</f>
        <v>0</v>
      </c>
      <c r="M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Q25/(Scoresheet!$O25+Scoresheet!$P25+Scoresheet!$Q25+Scoresheet!$R25+Scoresheet!$S25+Scoresheet!$T25+Scoresheet!$U25+Scoresheet!$V25+Scoresheet!$W25),2))),"ERR!"))</f>
        <v>0</v>
      </c>
      <c r="N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R25/(Scoresheet!$O25+Scoresheet!$P25+Scoresheet!$Q25+Scoresheet!$R25+Scoresheet!$S25+Scoresheet!$T25+Scoresheet!$U25+Scoresheet!$V25+Scoresheet!$W25),2))),"ERR!"))</f>
        <v>0</v>
      </c>
      <c r="O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S25/(Scoresheet!$O25+Scoresheet!$P25+Scoresheet!$Q25+Scoresheet!$R25+Scoresheet!$S25+Scoresheet!$T25+Scoresheet!$U25+Scoresheet!$V25+Scoresheet!$W25),2))),"ERR!"))</f>
        <v>0</v>
      </c>
      <c r="P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T25/(Scoresheet!$O25+Scoresheet!$P25+Scoresheet!$Q25+Scoresheet!$R25+Scoresheet!$S25+Scoresheet!$T25+Scoresheet!$U25+Scoresheet!$V25+Scoresheet!$W25),2))),"ERR!"))</f>
        <v>0</v>
      </c>
      <c r="Q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U25/(Scoresheet!$O25+Scoresheet!$P25+Scoresheet!$Q25+Scoresheet!$R25+Scoresheet!$S25+Scoresheet!$T25+Scoresheet!$U25+Scoresheet!$V25+Scoresheet!$W25),2))),"ERR!"))</f>
        <v>0</v>
      </c>
      <c r="R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V25/(Scoresheet!$O25+Scoresheet!$P25+Scoresheet!$Q25+Scoresheet!$R25+Scoresheet!$S25+Scoresheet!$T25+Scoresheet!$U25+Scoresheet!$V25+Scoresheet!$W25),2))),"ERR!"))</f>
        <v>1</v>
      </c>
      <c r="S25" s="114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W25/(Scoresheet!$O25+Scoresheet!$P25+Scoresheet!$Q25+Scoresheet!$R25+Scoresheet!$S25+Scoresheet!$T25+Scoresheet!$U25+Scoresheet!$V25+Scoresheet!$W25),2))),"ERR!"))</f>
        <v>0</v>
      </c>
      <c r="T25" s="66">
        <f>Scoresheet!X25</f>
        <v>0</v>
      </c>
      <c r="U25" s="66">
        <f>IF((Scoresheet!$Y25+Scoresheet!$Z25+Scoresheet!$AA25)=0,0,FLOOR(Scoresheet!Y25/(Scoresheet!$Y25+Scoresheet!$Z25+Scoresheet!$AA25),0.01))</f>
        <v>0</v>
      </c>
      <c r="V25" s="66">
        <f>IF((Scoresheet!$Y25+Scoresheet!$Z25+Scoresheet!$AA25)=0,0,FLOOR(Scoresheet!Z25/(Scoresheet!$Y25+Scoresheet!$Z25+Scoresheet!$AA25),0.01))</f>
        <v>1</v>
      </c>
      <c r="W25" s="109">
        <f>IF((Scoresheet!$Y25+Scoresheet!$Z25+Scoresheet!$AA25)=0,0,FLOOR(Scoresheet!AA25/(Scoresheet!$Y25+Scoresheet!$Z25+Scoresheet!$AA25),0.01))</f>
        <v>0</v>
      </c>
      <c r="X25" s="66">
        <f>IF((Scoresheet!$AB25+Scoresheet!$AC25+Scoresheet!$AD25)=0,0,FLOOR(Scoresheet!AB25/(Scoresheet!$AB25+Scoresheet!$AC25+Scoresheet!$AD25),0.01))</f>
        <v>0</v>
      </c>
      <c r="Y25" s="66">
        <f>IF((Scoresheet!$AB25+Scoresheet!$AC25+Scoresheet!$AD25)=0,0,FLOOR(Scoresheet!AC25/(Scoresheet!$AB25+Scoresheet!$AC25+Scoresheet!$AD25),0.01))</f>
        <v>0</v>
      </c>
      <c r="Z25" s="115">
        <f>IF((Scoresheet!$AB25+Scoresheet!$AC25+Scoresheet!$AD25)=0,0,FLOOR(Scoresheet!AD25/(Scoresheet!$AB25+Scoresheet!$AC25+Scoresheet!$AD25),0.01))</f>
        <v>1</v>
      </c>
      <c r="AA25" s="116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E25/(Scoresheet!$AE25+Scoresheet!$AF25+Scoresheet!$AG25+Scoresheet!$AH25+Scoresheet!$AI25),2))),"ERR!")</f>
        <v>0</v>
      </c>
      <c r="AB25" s="115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F25/(Scoresheet!$AE25+Scoresheet!$AF25+Scoresheet!$AG25+Scoresheet!$AH25+Scoresheet!$AI25),2))),"ERR!")</f>
        <v>0</v>
      </c>
      <c r="AC25" s="115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G25/(Scoresheet!$AE25+Scoresheet!$AF25+Scoresheet!$AG25+Scoresheet!$AH25+Scoresheet!$AI25),2))),"ERR!")</f>
        <v>0</v>
      </c>
      <c r="AD25" s="115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H25/(Scoresheet!$AE25+Scoresheet!$AF25+Scoresheet!$AG25+Scoresheet!$AH25+Scoresheet!$AI25),2))),"ERR!")</f>
        <v>0</v>
      </c>
      <c r="AE25" s="114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I25/(Scoresheet!$AE25+Scoresheet!$AF25+Scoresheet!$AG25+Scoresheet!$AH25+Scoresheet!$AI25),2))),"ERR!")</f>
        <v>1</v>
      </c>
      <c r="AF25" s="66">
        <f>IF((Scoresheet!$AJ25+Scoresheet!$AK25+Scoresheet!$AL25)=0,0,FLOOR(Scoresheet!AJ25/(Scoresheet!$AJ25+Scoresheet!$AK25+Scoresheet!$AL25),0.01))</f>
        <v>0</v>
      </c>
      <c r="AG25" s="66">
        <f>IF((Scoresheet!$AJ25+Scoresheet!$AK25+Scoresheet!$AL25)=0,0,FLOOR(Scoresheet!AK25/(Scoresheet!$AJ25+Scoresheet!$AK25+Scoresheet!$AL25),0.01))</f>
        <v>1</v>
      </c>
      <c r="AH25" s="109">
        <f>IF((Scoresheet!$AJ25+Scoresheet!$AK25+Scoresheet!$AL25)=0,0,FLOOR(Scoresheet!AL25/(Scoresheet!$AJ25+Scoresheet!$AK25+Scoresheet!$AL25),0.01))</f>
        <v>0</v>
      </c>
      <c r="AJ25" s="95"/>
      <c r="AK25" s="95"/>
      <c r="AL25" s="95"/>
      <c r="AM25" s="95"/>
      <c r="AN25" s="95"/>
      <c r="AQ25" s="66">
        <f t="shared" si="0"/>
        <v>1</v>
      </c>
      <c r="AR25" s="66">
        <f t="shared" si="12"/>
        <v>1</v>
      </c>
      <c r="AS25" s="66">
        <f t="shared" si="13"/>
        <v>0</v>
      </c>
      <c r="AT25" s="66">
        <f t="shared" si="14"/>
        <v>1</v>
      </c>
      <c r="AU25" s="66">
        <f t="shared" si="15"/>
        <v>0</v>
      </c>
      <c r="AV25" s="66">
        <f t="shared" si="16"/>
        <v>0</v>
      </c>
      <c r="AW25" s="66">
        <f t="shared" si="17"/>
        <v>1</v>
      </c>
      <c r="AX25" s="66">
        <f t="shared" si="18"/>
        <v>1</v>
      </c>
      <c r="AY25" s="66">
        <f t="shared" si="19"/>
        <v>0</v>
      </c>
      <c r="AZ25" s="66">
        <f t="shared" si="20"/>
        <v>0</v>
      </c>
      <c r="BA25" s="66">
        <f t="shared" si="21"/>
        <v>0</v>
      </c>
      <c r="BB25" s="66">
        <f t="shared" si="22"/>
        <v>0</v>
      </c>
      <c r="BC25" s="66">
        <f t="shared" si="23"/>
        <v>0</v>
      </c>
      <c r="BD25" s="66">
        <f t="shared" si="24"/>
        <v>0</v>
      </c>
      <c r="BE25" s="66">
        <f t="shared" si="25"/>
        <v>0</v>
      </c>
      <c r="BF25" s="66">
        <f t="shared" si="26"/>
        <v>1</v>
      </c>
      <c r="BG25" s="66">
        <f t="shared" si="27"/>
        <v>0</v>
      </c>
      <c r="BH25" s="66">
        <f t="shared" si="28"/>
        <v>0</v>
      </c>
      <c r="BI25" s="66">
        <f t="shared" si="29"/>
        <v>0</v>
      </c>
      <c r="BJ25" s="66">
        <f t="shared" si="30"/>
        <v>1</v>
      </c>
      <c r="BK25" s="66">
        <f t="shared" si="31"/>
        <v>0</v>
      </c>
      <c r="BL25" s="66">
        <f t="shared" si="32"/>
        <v>0</v>
      </c>
      <c r="BM25" s="66">
        <f t="shared" si="33"/>
        <v>0</v>
      </c>
      <c r="BN25" s="66">
        <f t="shared" si="34"/>
        <v>1</v>
      </c>
      <c r="BO25" s="66">
        <f t="shared" si="35"/>
        <v>0</v>
      </c>
      <c r="BP25" s="66">
        <f t="shared" si="36"/>
        <v>0</v>
      </c>
      <c r="BQ25" s="66">
        <f t="shared" si="37"/>
        <v>0</v>
      </c>
      <c r="BR25" s="66">
        <f t="shared" si="38"/>
        <v>0</v>
      </c>
      <c r="BS25" s="66">
        <f t="shared" si="39"/>
        <v>1</v>
      </c>
      <c r="BT25" s="66">
        <f t="shared" si="40"/>
        <v>0</v>
      </c>
      <c r="BU25" s="66">
        <f t="shared" si="41"/>
        <v>1</v>
      </c>
      <c r="BV25" s="66">
        <f t="shared" si="42"/>
        <v>0</v>
      </c>
      <c r="BX25" s="66">
        <f t="shared" si="43"/>
        <v>1</v>
      </c>
      <c r="BY25" s="66">
        <f t="shared" si="5"/>
        <v>1</v>
      </c>
      <c r="BZ25" s="66">
        <f t="shared" si="6"/>
        <v>1</v>
      </c>
      <c r="CA25" s="66">
        <f t="shared" si="7"/>
        <v>1</v>
      </c>
      <c r="CB25" s="66">
        <f t="shared" si="8"/>
        <v>1</v>
      </c>
      <c r="CC25" s="66">
        <f t="shared" si="9"/>
        <v>1</v>
      </c>
      <c r="CD25" s="66">
        <f t="shared" si="10"/>
        <v>1</v>
      </c>
    </row>
    <row r="26" spans="1:82">
      <c r="A26" s="96">
        <f t="shared" si="11"/>
        <v>20</v>
      </c>
      <c r="B26" s="109" t="str">
        <f>Scoresheet!B26</f>
        <v>Raukaua simplex</v>
      </c>
      <c r="C26" s="66">
        <f>IF(Scoresheet!C26=0,0,Scoresheet!C26/(Scoresheet!C26+Scoresheet!D26))</f>
        <v>1</v>
      </c>
      <c r="D26" s="109">
        <f>IF(Scoresheet!D26=0,0,Scoresheet!D26/(Scoresheet!C26+Scoresheet!D26))</f>
        <v>0</v>
      </c>
      <c r="E26" s="66">
        <f>IF(Scoresheet!E26=0,0,Scoresheet!E26/(Scoresheet!E26+Scoresheet!F26))</f>
        <v>0</v>
      </c>
      <c r="F26" s="66">
        <f>IF(Scoresheet!G26=0,0,Scoresheet!G26/(Scoresheet!G26+Scoresheet!H26)*(IF(Result!E26=0,1,Result!E26)))</f>
        <v>0.5</v>
      </c>
      <c r="G26" s="66">
        <f>IF(Scoresheet!I26=0,0,Scoresheet!I26/(Scoresheet!I26+Scoresheet!J26)*(IF(Result!E26=0,1,Result!E26)))</f>
        <v>0.5</v>
      </c>
      <c r="H26" s="66">
        <f>IF(Scoresheet!K26=0,0,Scoresheet!K26/(Scoresheet!L26+Scoresheet!K26)*(IF(Result!E26=0,1,Result!E26)))</f>
        <v>0</v>
      </c>
      <c r="I26" s="66">
        <f>IF(Scoresheet!L26=0,0,Scoresheet!L26/(Scoresheet!K26+Scoresheet!L26)*(IF(Result!E26=0,1,Result!E26)))</f>
        <v>1</v>
      </c>
      <c r="J26" s="109">
        <f>IF(Scoresheet!M26=0,0,Scoresheet!M26/(Scoresheet!M26+Scoresheet!N26))</f>
        <v>0.5</v>
      </c>
      <c r="K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O26/(Scoresheet!$O26+Scoresheet!$P26+Scoresheet!$Q26+Scoresheet!$R26+Scoresheet!$S26+Scoresheet!$T26+Scoresheet!$U26+Scoresheet!$V26+Scoresheet!$W26),2))),"ERR!"))</f>
        <v>0</v>
      </c>
      <c r="L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P26/(Scoresheet!$O26+Scoresheet!$P26+Scoresheet!$Q26+Scoresheet!$R26+Scoresheet!$S26+Scoresheet!$T26+Scoresheet!$U26+Scoresheet!$V26+Scoresheet!$W26),2))),"ERR!"))</f>
        <v>0</v>
      </c>
      <c r="M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Q26/(Scoresheet!$O26+Scoresheet!$P26+Scoresheet!$Q26+Scoresheet!$R26+Scoresheet!$S26+Scoresheet!$T26+Scoresheet!$U26+Scoresheet!$V26+Scoresheet!$W26),2))),"ERR!"))</f>
        <v>0</v>
      </c>
      <c r="N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R26/(Scoresheet!$O26+Scoresheet!$P26+Scoresheet!$Q26+Scoresheet!$R26+Scoresheet!$S26+Scoresheet!$T26+Scoresheet!$U26+Scoresheet!$V26+Scoresheet!$W26),2))),"ERR!"))</f>
        <v>0</v>
      </c>
      <c r="O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S26/(Scoresheet!$O26+Scoresheet!$P26+Scoresheet!$Q26+Scoresheet!$R26+Scoresheet!$S26+Scoresheet!$T26+Scoresheet!$U26+Scoresheet!$V26+Scoresheet!$W26),2))),"ERR!"))</f>
        <v>0.33</v>
      </c>
      <c r="P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T26/(Scoresheet!$O26+Scoresheet!$P26+Scoresheet!$Q26+Scoresheet!$R26+Scoresheet!$S26+Scoresheet!$T26+Scoresheet!$U26+Scoresheet!$V26+Scoresheet!$W26),2))),"ERR!"))</f>
        <v>0.33</v>
      </c>
      <c r="Q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U26/(Scoresheet!$O26+Scoresheet!$P26+Scoresheet!$Q26+Scoresheet!$R26+Scoresheet!$S26+Scoresheet!$T26+Scoresheet!$U26+Scoresheet!$V26+Scoresheet!$W26),2))),"ERR!"))</f>
        <v>0.33</v>
      </c>
      <c r="R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V26/(Scoresheet!$O26+Scoresheet!$P26+Scoresheet!$Q26+Scoresheet!$R26+Scoresheet!$S26+Scoresheet!$T26+Scoresheet!$U26+Scoresheet!$V26+Scoresheet!$W26),2))),"ERR!"))</f>
        <v>0</v>
      </c>
      <c r="S26" s="114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W26/(Scoresheet!$O26+Scoresheet!$P26+Scoresheet!$Q26+Scoresheet!$R26+Scoresheet!$S26+Scoresheet!$T26+Scoresheet!$U26+Scoresheet!$V26+Scoresheet!$W26),2))),"ERR!"))</f>
        <v>0</v>
      </c>
      <c r="T26" s="66">
        <f>Scoresheet!X26</f>
        <v>0</v>
      </c>
      <c r="U26" s="66">
        <f>IF((Scoresheet!$Y26+Scoresheet!$Z26+Scoresheet!$AA26)=0,0,FLOOR(Scoresheet!Y26/(Scoresheet!$Y26+Scoresheet!$Z26+Scoresheet!$AA26),0.01))</f>
        <v>0</v>
      </c>
      <c r="V26" s="66">
        <f>IF((Scoresheet!$Y26+Scoresheet!$Z26+Scoresheet!$AA26)=0,0,FLOOR(Scoresheet!Z26/(Scoresheet!$Y26+Scoresheet!$Z26+Scoresheet!$AA26),0.01))</f>
        <v>0</v>
      </c>
      <c r="W26" s="109">
        <f>IF((Scoresheet!$Y26+Scoresheet!$Z26+Scoresheet!$AA26)=0,0,FLOOR(Scoresheet!AA26/(Scoresheet!$Y26+Scoresheet!$Z26+Scoresheet!$AA26),0.01))</f>
        <v>1</v>
      </c>
      <c r="X26" s="66">
        <f>IF((Scoresheet!$AB26+Scoresheet!$AC26+Scoresheet!$AD26)=0,0,FLOOR(Scoresheet!AB26/(Scoresheet!$AB26+Scoresheet!$AC26+Scoresheet!$AD26),0.01))</f>
        <v>0</v>
      </c>
      <c r="Y26" s="66">
        <f>IF((Scoresheet!$AB26+Scoresheet!$AC26+Scoresheet!$AD26)=0,0,FLOOR(Scoresheet!AC26/(Scoresheet!$AB26+Scoresheet!$AC26+Scoresheet!$AD26),0.01))</f>
        <v>0</v>
      </c>
      <c r="Z26" s="115">
        <f>IF((Scoresheet!$AB26+Scoresheet!$AC26+Scoresheet!$AD26)=0,0,FLOOR(Scoresheet!AD26/(Scoresheet!$AB26+Scoresheet!$AC26+Scoresheet!$AD26),0.01))</f>
        <v>1</v>
      </c>
      <c r="AA26" s="116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E26/(Scoresheet!$AE26+Scoresheet!$AF26+Scoresheet!$AG26+Scoresheet!$AH26+Scoresheet!$AI26),2))),"ERR!")</f>
        <v>0</v>
      </c>
      <c r="AB26" s="115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F26/(Scoresheet!$AE26+Scoresheet!$AF26+Scoresheet!$AG26+Scoresheet!$AH26+Scoresheet!$AI26),2))),"ERR!")</f>
        <v>0</v>
      </c>
      <c r="AC26" s="115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G26/(Scoresheet!$AE26+Scoresheet!$AF26+Scoresheet!$AG26+Scoresheet!$AH26+Scoresheet!$AI26),2))),"ERR!")</f>
        <v>0.5</v>
      </c>
      <c r="AD26" s="115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H26/(Scoresheet!$AE26+Scoresheet!$AF26+Scoresheet!$AG26+Scoresheet!$AH26+Scoresheet!$AI26),2))),"ERR!")</f>
        <v>0.5</v>
      </c>
      <c r="AE26" s="114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I26/(Scoresheet!$AE26+Scoresheet!$AF26+Scoresheet!$AG26+Scoresheet!$AH26+Scoresheet!$AI26),2))),"ERR!")</f>
        <v>0</v>
      </c>
      <c r="AF26" s="66">
        <f>IF((Scoresheet!$AJ26+Scoresheet!$AK26+Scoresheet!$AL26)=0,0,FLOOR(Scoresheet!AJ26/(Scoresheet!$AJ26+Scoresheet!$AK26+Scoresheet!$AL26),0.01))</f>
        <v>0</v>
      </c>
      <c r="AG26" s="66">
        <f>IF((Scoresheet!$AJ26+Scoresheet!$AK26+Scoresheet!$AL26)=0,0,FLOOR(Scoresheet!AK26/(Scoresheet!$AJ26+Scoresheet!$AK26+Scoresheet!$AL26),0.01))</f>
        <v>1</v>
      </c>
      <c r="AH26" s="109">
        <f>IF((Scoresheet!$AJ26+Scoresheet!$AK26+Scoresheet!$AL26)=0,0,FLOOR(Scoresheet!AL26/(Scoresheet!$AJ26+Scoresheet!$AK26+Scoresheet!$AL26),0.01))</f>
        <v>0</v>
      </c>
      <c r="AJ26" s="95"/>
      <c r="AK26" s="95"/>
      <c r="AL26" s="95"/>
      <c r="AM26" s="95"/>
      <c r="AN26" s="95"/>
      <c r="AQ26" s="66">
        <f t="shared" si="0"/>
        <v>1</v>
      </c>
      <c r="AR26" s="66">
        <f t="shared" si="12"/>
        <v>1</v>
      </c>
      <c r="AS26" s="66">
        <f t="shared" si="13"/>
        <v>0</v>
      </c>
      <c r="AT26" s="66">
        <f t="shared" si="14"/>
        <v>1</v>
      </c>
      <c r="AU26" s="66">
        <f t="shared" si="15"/>
        <v>1</v>
      </c>
      <c r="AV26" s="66">
        <f t="shared" si="16"/>
        <v>0</v>
      </c>
      <c r="AW26" s="66">
        <f t="shared" si="17"/>
        <v>1</v>
      </c>
      <c r="AX26" s="66">
        <f t="shared" si="18"/>
        <v>1</v>
      </c>
      <c r="AY26" s="66">
        <f t="shared" si="19"/>
        <v>0</v>
      </c>
      <c r="AZ26" s="66">
        <f t="shared" si="20"/>
        <v>0</v>
      </c>
      <c r="BA26" s="66">
        <f t="shared" si="21"/>
        <v>0</v>
      </c>
      <c r="BB26" s="66">
        <f t="shared" si="22"/>
        <v>0</v>
      </c>
      <c r="BC26" s="66">
        <f t="shared" si="23"/>
        <v>1</v>
      </c>
      <c r="BD26" s="66">
        <f t="shared" si="24"/>
        <v>1</v>
      </c>
      <c r="BE26" s="66">
        <f t="shared" si="25"/>
        <v>1</v>
      </c>
      <c r="BF26" s="66">
        <f t="shared" si="26"/>
        <v>0</v>
      </c>
      <c r="BG26" s="66">
        <f t="shared" si="27"/>
        <v>0</v>
      </c>
      <c r="BH26" s="66">
        <f t="shared" si="28"/>
        <v>0</v>
      </c>
      <c r="BI26" s="66">
        <f t="shared" si="29"/>
        <v>0</v>
      </c>
      <c r="BJ26" s="66">
        <f t="shared" si="30"/>
        <v>0</v>
      </c>
      <c r="BK26" s="66">
        <f t="shared" si="31"/>
        <v>1</v>
      </c>
      <c r="BL26" s="66">
        <f t="shared" si="32"/>
        <v>0</v>
      </c>
      <c r="BM26" s="66">
        <f t="shared" si="33"/>
        <v>0</v>
      </c>
      <c r="BN26" s="66">
        <f t="shared" si="34"/>
        <v>1</v>
      </c>
      <c r="BO26" s="66">
        <f t="shared" si="35"/>
        <v>0</v>
      </c>
      <c r="BP26" s="66">
        <f t="shared" si="36"/>
        <v>0</v>
      </c>
      <c r="BQ26" s="66">
        <f t="shared" si="37"/>
        <v>1</v>
      </c>
      <c r="BR26" s="66">
        <f t="shared" si="38"/>
        <v>1</v>
      </c>
      <c r="BS26" s="66">
        <f t="shared" si="39"/>
        <v>0</v>
      </c>
      <c r="BT26" s="66">
        <f t="shared" si="40"/>
        <v>0</v>
      </c>
      <c r="BU26" s="66">
        <f t="shared" si="41"/>
        <v>1</v>
      </c>
      <c r="BV26" s="66">
        <f t="shared" si="42"/>
        <v>0</v>
      </c>
      <c r="BX26" s="66">
        <f t="shared" si="43"/>
        <v>1</v>
      </c>
      <c r="BY26" s="66">
        <f t="shared" si="5"/>
        <v>1</v>
      </c>
      <c r="BZ26" s="66">
        <f t="shared" si="6"/>
        <v>1</v>
      </c>
      <c r="CA26" s="66">
        <f t="shared" si="7"/>
        <v>1</v>
      </c>
      <c r="CB26" s="66">
        <f t="shared" si="8"/>
        <v>1</v>
      </c>
      <c r="CC26" s="66">
        <f t="shared" si="9"/>
        <v>1</v>
      </c>
      <c r="CD26" s="66">
        <f t="shared" si="10"/>
        <v>1</v>
      </c>
    </row>
    <row r="27" spans="1:82">
      <c r="A27" s="96">
        <f t="shared" si="11"/>
        <v>21</v>
      </c>
      <c r="B27" s="109" t="str">
        <f>Scoresheet!B27</f>
        <v>Rubus schmidelioides</v>
      </c>
      <c r="C27" s="66">
        <f>IF(Scoresheet!C27=0,0,Scoresheet!C27/(Scoresheet!C27+Scoresheet!D27))</f>
        <v>1</v>
      </c>
      <c r="D27" s="109">
        <f>IF(Scoresheet!D27=0,0,Scoresheet!D27/(Scoresheet!C27+Scoresheet!D27))</f>
        <v>0</v>
      </c>
      <c r="E27" s="66">
        <f>IF(Scoresheet!E27=0,0,Scoresheet!E27/(Scoresheet!E27+Scoresheet!F27))</f>
        <v>0</v>
      </c>
      <c r="F27" s="66">
        <f>IF(Scoresheet!G27=0,0,Scoresheet!G27/(Scoresheet!G27+Scoresheet!H27)*(IF(Result!E27=0,1,Result!E27)))</f>
        <v>0.5</v>
      </c>
      <c r="G27" s="66">
        <f>IF(Scoresheet!I27=0,0,Scoresheet!I27/(Scoresheet!I27+Scoresheet!J27)*(IF(Result!E27=0,1,Result!E27)))</f>
        <v>0.5</v>
      </c>
      <c r="H27" s="66">
        <f>IF(Scoresheet!K27=0,0,Scoresheet!K27/(Scoresheet!L27+Scoresheet!K27)*(IF(Result!E27=0,1,Result!E27)))</f>
        <v>0</v>
      </c>
      <c r="I27" s="66">
        <f>IF(Scoresheet!L27=0,0,Scoresheet!L27/(Scoresheet!K27+Scoresheet!L27)*(IF(Result!E27=0,1,Result!E27)))</f>
        <v>1</v>
      </c>
      <c r="J27" s="109">
        <f>IF(Scoresheet!M27=0,0,Scoresheet!M27/(Scoresheet!M27+Scoresheet!N27))</f>
        <v>0.5</v>
      </c>
      <c r="K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O27/(Scoresheet!$O27+Scoresheet!$P27+Scoresheet!$Q27+Scoresheet!$R27+Scoresheet!$S27+Scoresheet!$T27+Scoresheet!$U27+Scoresheet!$V27+Scoresheet!$W27),2))),"ERR!"))</f>
        <v>0</v>
      </c>
      <c r="L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P27/(Scoresheet!$O27+Scoresheet!$P27+Scoresheet!$Q27+Scoresheet!$R27+Scoresheet!$S27+Scoresheet!$T27+Scoresheet!$U27+Scoresheet!$V27+Scoresheet!$W27),2))),"ERR!"))</f>
        <v>0</v>
      </c>
      <c r="M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Q27/(Scoresheet!$O27+Scoresheet!$P27+Scoresheet!$Q27+Scoresheet!$R27+Scoresheet!$S27+Scoresheet!$T27+Scoresheet!$U27+Scoresheet!$V27+Scoresheet!$W27),2))),"ERR!"))</f>
        <v>0</v>
      </c>
      <c r="N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R27/(Scoresheet!$O27+Scoresheet!$P27+Scoresheet!$Q27+Scoresheet!$R27+Scoresheet!$S27+Scoresheet!$T27+Scoresheet!$U27+Scoresheet!$V27+Scoresheet!$W27),2))),"ERR!"))</f>
        <v>0.33</v>
      </c>
      <c r="O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S27/(Scoresheet!$O27+Scoresheet!$P27+Scoresheet!$Q27+Scoresheet!$R27+Scoresheet!$S27+Scoresheet!$T27+Scoresheet!$U27+Scoresheet!$V27+Scoresheet!$W27),2))),"ERR!"))</f>
        <v>0.33</v>
      </c>
      <c r="P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T27/(Scoresheet!$O27+Scoresheet!$P27+Scoresheet!$Q27+Scoresheet!$R27+Scoresheet!$S27+Scoresheet!$T27+Scoresheet!$U27+Scoresheet!$V27+Scoresheet!$W27),2))),"ERR!"))</f>
        <v>0.33</v>
      </c>
      <c r="Q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U27/(Scoresheet!$O27+Scoresheet!$P27+Scoresheet!$Q27+Scoresheet!$R27+Scoresheet!$S27+Scoresheet!$T27+Scoresheet!$U27+Scoresheet!$V27+Scoresheet!$W27),2))),"ERR!"))</f>
        <v>0</v>
      </c>
      <c r="R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V27/(Scoresheet!$O27+Scoresheet!$P27+Scoresheet!$Q27+Scoresheet!$R27+Scoresheet!$S27+Scoresheet!$T27+Scoresheet!$U27+Scoresheet!$V27+Scoresheet!$W27),2))),"ERR!"))</f>
        <v>0</v>
      </c>
      <c r="S27" s="114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W27/(Scoresheet!$O27+Scoresheet!$P27+Scoresheet!$Q27+Scoresheet!$R27+Scoresheet!$S27+Scoresheet!$T27+Scoresheet!$U27+Scoresheet!$V27+Scoresheet!$W27),2))),"ERR!"))</f>
        <v>0</v>
      </c>
      <c r="T27" s="66">
        <f>Scoresheet!X27</f>
        <v>0</v>
      </c>
      <c r="U27" s="66">
        <f>IF((Scoresheet!$Y27+Scoresheet!$Z27+Scoresheet!$AA27)=0,0,FLOOR(Scoresheet!Y27/(Scoresheet!$Y27+Scoresheet!$Z27+Scoresheet!$AA27),0.01))</f>
        <v>0</v>
      </c>
      <c r="V27" s="66">
        <f>IF((Scoresheet!$Y27+Scoresheet!$Z27+Scoresheet!$AA27)=0,0,FLOOR(Scoresheet!Z27/(Scoresheet!$Y27+Scoresheet!$Z27+Scoresheet!$AA27),0.01))</f>
        <v>0.5</v>
      </c>
      <c r="W27" s="109">
        <f>IF((Scoresheet!$Y27+Scoresheet!$Z27+Scoresheet!$AA27)=0,0,FLOOR(Scoresheet!AA27/(Scoresheet!$Y27+Scoresheet!$Z27+Scoresheet!$AA27),0.01))</f>
        <v>0.5</v>
      </c>
      <c r="X27" s="66">
        <f>IF((Scoresheet!$AB27+Scoresheet!$AC27+Scoresheet!$AD27)=0,0,FLOOR(Scoresheet!AB27/(Scoresheet!$AB27+Scoresheet!$AC27+Scoresheet!$AD27),0.01))</f>
        <v>0.5</v>
      </c>
      <c r="Y27" s="66">
        <f>IF((Scoresheet!$AB27+Scoresheet!$AC27+Scoresheet!$AD27)=0,0,FLOOR(Scoresheet!AC27/(Scoresheet!$AB27+Scoresheet!$AC27+Scoresheet!$AD27),0.01))</f>
        <v>0.5</v>
      </c>
      <c r="Z27" s="115">
        <f>IF((Scoresheet!$AB27+Scoresheet!$AC27+Scoresheet!$AD27)=0,0,FLOOR(Scoresheet!AD27/(Scoresheet!$AB27+Scoresheet!$AC27+Scoresheet!$AD27),0.01))</f>
        <v>0</v>
      </c>
      <c r="AA27" s="116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E27/(Scoresheet!$AE27+Scoresheet!$AF27+Scoresheet!$AG27+Scoresheet!$AH27+Scoresheet!$AI27),2))),"ERR!")</f>
        <v>0</v>
      </c>
      <c r="AB27" s="115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F27/(Scoresheet!$AE27+Scoresheet!$AF27+Scoresheet!$AG27+Scoresheet!$AH27+Scoresheet!$AI27),2))),"ERR!")</f>
        <v>0</v>
      </c>
      <c r="AC27" s="115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G27/(Scoresheet!$AE27+Scoresheet!$AF27+Scoresheet!$AG27+Scoresheet!$AH27+Scoresheet!$AI27),2))),"ERR!")</f>
        <v>0.33</v>
      </c>
      <c r="AD27" s="115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H27/(Scoresheet!$AE27+Scoresheet!$AF27+Scoresheet!$AG27+Scoresheet!$AH27+Scoresheet!$AI27),2))),"ERR!")</f>
        <v>0.33</v>
      </c>
      <c r="AE27" s="114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I27/(Scoresheet!$AE27+Scoresheet!$AF27+Scoresheet!$AG27+Scoresheet!$AH27+Scoresheet!$AI27),2))),"ERR!")</f>
        <v>0.33</v>
      </c>
      <c r="AF27" s="66">
        <f>IF((Scoresheet!$AJ27+Scoresheet!$AK27+Scoresheet!$AL27)=0,0,FLOOR(Scoresheet!AJ27/(Scoresheet!$AJ27+Scoresheet!$AK27+Scoresheet!$AL27),0.01))</f>
        <v>0</v>
      </c>
      <c r="AG27" s="66">
        <f>IF((Scoresheet!$AJ27+Scoresheet!$AK27+Scoresheet!$AL27)=0,0,FLOOR(Scoresheet!AK27/(Scoresheet!$AJ27+Scoresheet!$AK27+Scoresheet!$AL27),0.01))</f>
        <v>0.5</v>
      </c>
      <c r="AH27" s="109">
        <f>IF((Scoresheet!$AJ27+Scoresheet!$AK27+Scoresheet!$AL27)=0,0,FLOOR(Scoresheet!AL27/(Scoresheet!$AJ27+Scoresheet!$AK27+Scoresheet!$AL27),0.01))</f>
        <v>0.5</v>
      </c>
      <c r="AI27" s="95"/>
      <c r="AJ27" s="95"/>
      <c r="AK27" s="95"/>
      <c r="AL27" s="95"/>
      <c r="AM27" s="95"/>
      <c r="AN27" s="95"/>
      <c r="AQ27" s="66">
        <f t="shared" si="0"/>
        <v>1</v>
      </c>
      <c r="AR27" s="66">
        <f t="shared" si="12"/>
        <v>1</v>
      </c>
      <c r="AS27" s="66">
        <f t="shared" si="13"/>
        <v>0</v>
      </c>
      <c r="AT27" s="66">
        <f t="shared" si="14"/>
        <v>1</v>
      </c>
      <c r="AU27" s="66">
        <f t="shared" si="15"/>
        <v>1</v>
      </c>
      <c r="AV27" s="66">
        <f t="shared" si="16"/>
        <v>0</v>
      </c>
      <c r="AW27" s="66">
        <f t="shared" si="17"/>
        <v>1</v>
      </c>
      <c r="AX27" s="66">
        <f t="shared" si="18"/>
        <v>1</v>
      </c>
      <c r="AY27" s="66">
        <f t="shared" si="19"/>
        <v>0</v>
      </c>
      <c r="AZ27" s="66">
        <f t="shared" si="20"/>
        <v>0</v>
      </c>
      <c r="BA27" s="66">
        <f t="shared" si="21"/>
        <v>0</v>
      </c>
      <c r="BB27" s="66">
        <f t="shared" si="22"/>
        <v>1</v>
      </c>
      <c r="BC27" s="66">
        <f t="shared" si="23"/>
        <v>1</v>
      </c>
      <c r="BD27" s="66">
        <f t="shared" si="24"/>
        <v>1</v>
      </c>
      <c r="BE27" s="66">
        <f t="shared" si="25"/>
        <v>0</v>
      </c>
      <c r="BF27" s="66">
        <f t="shared" si="26"/>
        <v>0</v>
      </c>
      <c r="BG27" s="66">
        <f t="shared" si="27"/>
        <v>0</v>
      </c>
      <c r="BH27" s="66">
        <f t="shared" si="28"/>
        <v>0</v>
      </c>
      <c r="BI27" s="66">
        <f t="shared" si="29"/>
        <v>0</v>
      </c>
      <c r="BJ27" s="66">
        <f t="shared" si="30"/>
        <v>1</v>
      </c>
      <c r="BK27" s="66">
        <f t="shared" si="31"/>
        <v>1</v>
      </c>
      <c r="BL27" s="66">
        <f t="shared" si="32"/>
        <v>1</v>
      </c>
      <c r="BM27" s="66">
        <f t="shared" si="33"/>
        <v>1</v>
      </c>
      <c r="BN27" s="66">
        <f t="shared" si="34"/>
        <v>0</v>
      </c>
      <c r="BO27" s="66">
        <f t="shared" si="35"/>
        <v>0</v>
      </c>
      <c r="BP27" s="66">
        <f t="shared" si="36"/>
        <v>0</v>
      </c>
      <c r="BQ27" s="66">
        <f t="shared" si="37"/>
        <v>1</v>
      </c>
      <c r="BR27" s="66">
        <f t="shared" si="38"/>
        <v>1</v>
      </c>
      <c r="BS27" s="66">
        <f t="shared" si="39"/>
        <v>1</v>
      </c>
      <c r="BT27" s="66">
        <f t="shared" si="40"/>
        <v>0</v>
      </c>
      <c r="BU27" s="66">
        <f t="shared" si="41"/>
        <v>1</v>
      </c>
      <c r="BV27" s="66">
        <f t="shared" si="42"/>
        <v>1</v>
      </c>
      <c r="BX27" s="66">
        <f t="shared" si="43"/>
        <v>1</v>
      </c>
      <c r="BY27" s="66">
        <f t="shared" si="5"/>
        <v>1</v>
      </c>
      <c r="BZ27" s="66">
        <f t="shared" si="6"/>
        <v>1</v>
      </c>
      <c r="CA27" s="66">
        <f t="shared" si="7"/>
        <v>1</v>
      </c>
      <c r="CB27" s="66">
        <f t="shared" si="8"/>
        <v>1</v>
      </c>
      <c r="CC27" s="66">
        <f t="shared" si="9"/>
        <v>1</v>
      </c>
      <c r="CD27" s="66">
        <f t="shared" si="10"/>
        <v>1</v>
      </c>
    </row>
    <row r="28" spans="1:82">
      <c r="A28" s="96">
        <f t="shared" si="11"/>
        <v>22</v>
      </c>
      <c r="B28" s="109" t="str">
        <f>Scoresheet!B28</f>
        <v>Veronica pauci ramosa</v>
      </c>
      <c r="C28" s="66">
        <f>IF(Scoresheet!C28=0,0,Scoresheet!C28/(Scoresheet!C28+Scoresheet!D28))</f>
        <v>1</v>
      </c>
      <c r="D28" s="109">
        <f>IF(Scoresheet!D28=0,0,Scoresheet!D28/(Scoresheet!C28+Scoresheet!D28))</f>
        <v>0</v>
      </c>
      <c r="E28" s="66">
        <f>IF(Scoresheet!E28=0,0,Scoresheet!E28/(Scoresheet!E28+Scoresheet!F28))</f>
        <v>1</v>
      </c>
      <c r="F28" s="66">
        <f>IF(Scoresheet!G28=0,0,Scoresheet!G28/(Scoresheet!G28+Scoresheet!H28)*(IF(Result!E28=0,1,Result!E28)))</f>
        <v>0</v>
      </c>
      <c r="G28" s="66">
        <f>IF(Scoresheet!I28=0,0,Scoresheet!I28/(Scoresheet!I28+Scoresheet!J28)*(IF(Result!E28=0,1,Result!E28)))</f>
        <v>0</v>
      </c>
      <c r="H28" s="66">
        <f>IF(Scoresheet!K28=0,0,Scoresheet!K28/(Scoresheet!L28+Scoresheet!K28)*(IF(Result!E28=0,1,Result!E28)))</f>
        <v>0</v>
      </c>
      <c r="I28" s="66">
        <f>IF(Scoresheet!L28=0,0,Scoresheet!L28/(Scoresheet!K28+Scoresheet!L28)*(IF(Result!E28=0,1,Result!E28)))</f>
        <v>0</v>
      </c>
      <c r="J28" s="109">
        <f>IF(Scoresheet!M28=0,0,Scoresheet!M28/(Scoresheet!M28+Scoresheet!N28))</f>
        <v>0</v>
      </c>
      <c r="K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O28/(Scoresheet!$O28+Scoresheet!$P28+Scoresheet!$Q28+Scoresheet!$R28+Scoresheet!$S28+Scoresheet!$T28+Scoresheet!$U28+Scoresheet!$V28+Scoresheet!$W28),2))),"ERR!"))</f>
        <v>0</v>
      </c>
      <c r="L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P28/(Scoresheet!$O28+Scoresheet!$P28+Scoresheet!$Q28+Scoresheet!$R28+Scoresheet!$S28+Scoresheet!$T28+Scoresheet!$U28+Scoresheet!$V28+Scoresheet!$W28),2))),"ERR!"))</f>
        <v>0.5</v>
      </c>
      <c r="M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Q28/(Scoresheet!$O28+Scoresheet!$P28+Scoresheet!$Q28+Scoresheet!$R28+Scoresheet!$S28+Scoresheet!$T28+Scoresheet!$U28+Scoresheet!$V28+Scoresheet!$W28),2))),"ERR!"))</f>
        <v>0.5</v>
      </c>
      <c r="N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R28/(Scoresheet!$O28+Scoresheet!$P28+Scoresheet!$Q28+Scoresheet!$R28+Scoresheet!$S28+Scoresheet!$T28+Scoresheet!$U28+Scoresheet!$V28+Scoresheet!$W28),2))),"ERR!"))</f>
        <v>0</v>
      </c>
      <c r="O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S28/(Scoresheet!$O28+Scoresheet!$P28+Scoresheet!$Q28+Scoresheet!$R28+Scoresheet!$S28+Scoresheet!$T28+Scoresheet!$U28+Scoresheet!$V28+Scoresheet!$W28),2))),"ERR!"))</f>
        <v>0</v>
      </c>
      <c r="P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T28/(Scoresheet!$O28+Scoresheet!$P28+Scoresheet!$Q28+Scoresheet!$R28+Scoresheet!$S28+Scoresheet!$T28+Scoresheet!$U28+Scoresheet!$V28+Scoresheet!$W28),2))),"ERR!"))</f>
        <v>0</v>
      </c>
      <c r="Q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U28/(Scoresheet!$O28+Scoresheet!$P28+Scoresheet!$Q28+Scoresheet!$R28+Scoresheet!$S28+Scoresheet!$T28+Scoresheet!$U28+Scoresheet!$V28+Scoresheet!$W28),2))),"ERR!"))</f>
        <v>0</v>
      </c>
      <c r="R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V28/(Scoresheet!$O28+Scoresheet!$P28+Scoresheet!$Q28+Scoresheet!$R28+Scoresheet!$S28+Scoresheet!$T28+Scoresheet!$U28+Scoresheet!$V28+Scoresheet!$W28),2))),"ERR!"))</f>
        <v>0</v>
      </c>
      <c r="S28" s="114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W28/(Scoresheet!$O28+Scoresheet!$P28+Scoresheet!$Q28+Scoresheet!$R28+Scoresheet!$S28+Scoresheet!$T28+Scoresheet!$U28+Scoresheet!$V28+Scoresheet!$W28),2))),"ERR!"))</f>
        <v>0</v>
      </c>
      <c r="T28" s="66">
        <f>Scoresheet!X28</f>
        <v>0</v>
      </c>
      <c r="U28" s="66">
        <f>IF((Scoresheet!$Y28+Scoresheet!$Z28+Scoresheet!$AA28)=0,0,FLOOR(Scoresheet!Y28/(Scoresheet!$Y28+Scoresheet!$Z28+Scoresheet!$AA28),0.01))</f>
        <v>0</v>
      </c>
      <c r="V28" s="66">
        <f>IF((Scoresheet!$Y28+Scoresheet!$Z28+Scoresheet!$AA28)=0,0,FLOOR(Scoresheet!Z28/(Scoresheet!$Y28+Scoresheet!$Z28+Scoresheet!$AA28),0.01))</f>
        <v>1</v>
      </c>
      <c r="W28" s="109">
        <f>IF((Scoresheet!$Y28+Scoresheet!$Z28+Scoresheet!$AA28)=0,0,FLOOR(Scoresheet!AA28/(Scoresheet!$Y28+Scoresheet!$Z28+Scoresheet!$AA28),0.01))</f>
        <v>0</v>
      </c>
      <c r="X28" s="66">
        <f>IF((Scoresheet!$AB28+Scoresheet!$AC28+Scoresheet!$AD28)=0,0,FLOOR(Scoresheet!AB28/(Scoresheet!$AB28+Scoresheet!$AC28+Scoresheet!$AD28),0.01))</f>
        <v>0</v>
      </c>
      <c r="Y28" s="66">
        <f>IF((Scoresheet!$AB28+Scoresheet!$AC28+Scoresheet!$AD28)=0,0,FLOOR(Scoresheet!AC28/(Scoresheet!$AB28+Scoresheet!$AC28+Scoresheet!$AD28),0.01))</f>
        <v>0.5</v>
      </c>
      <c r="Z28" s="115">
        <f>IF((Scoresheet!$AB28+Scoresheet!$AC28+Scoresheet!$AD28)=0,0,FLOOR(Scoresheet!AD28/(Scoresheet!$AB28+Scoresheet!$AC28+Scoresheet!$AD28),0.01))</f>
        <v>0.5</v>
      </c>
      <c r="AA28" s="116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E28/(Scoresheet!$AE28+Scoresheet!$AF28+Scoresheet!$AG28+Scoresheet!$AH28+Scoresheet!$AI28),2))),"ERR!")</f>
        <v>0</v>
      </c>
      <c r="AB28" s="115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F28/(Scoresheet!$AE28+Scoresheet!$AF28+Scoresheet!$AG28+Scoresheet!$AH28+Scoresheet!$AI28),2))),"ERR!")</f>
        <v>0</v>
      </c>
      <c r="AC28" s="115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G28/(Scoresheet!$AE28+Scoresheet!$AF28+Scoresheet!$AG28+Scoresheet!$AH28+Scoresheet!$AI28),2))),"ERR!")</f>
        <v>1</v>
      </c>
      <c r="AD28" s="115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H28/(Scoresheet!$AE28+Scoresheet!$AF28+Scoresheet!$AG28+Scoresheet!$AH28+Scoresheet!$AI28),2))),"ERR!")</f>
        <v>0</v>
      </c>
      <c r="AE28" s="114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I28/(Scoresheet!$AE28+Scoresheet!$AF28+Scoresheet!$AG28+Scoresheet!$AH28+Scoresheet!$AI28),2))),"ERR!")</f>
        <v>0</v>
      </c>
      <c r="AF28" s="66">
        <f>IF((Scoresheet!$AJ28+Scoresheet!$AK28+Scoresheet!$AL28)=0,0,FLOOR(Scoresheet!AJ28/(Scoresheet!$AJ28+Scoresheet!$AK28+Scoresheet!$AL28),0.01))</f>
        <v>0</v>
      </c>
      <c r="AG28" s="66">
        <f>IF((Scoresheet!$AJ28+Scoresheet!$AK28+Scoresheet!$AL28)=0,0,FLOOR(Scoresheet!AK28/(Scoresheet!$AJ28+Scoresheet!$AK28+Scoresheet!$AL28),0.01))</f>
        <v>1</v>
      </c>
      <c r="AH28" s="109">
        <f>IF((Scoresheet!$AJ28+Scoresheet!$AK28+Scoresheet!$AL28)=0,0,FLOOR(Scoresheet!AL28/(Scoresheet!$AJ28+Scoresheet!$AK28+Scoresheet!$AL28),0.01))</f>
        <v>0</v>
      </c>
      <c r="AI28" s="95"/>
      <c r="AJ28" s="95"/>
      <c r="AK28" s="95"/>
      <c r="AL28" s="95"/>
      <c r="AM28" s="95"/>
      <c r="AN28" s="95"/>
      <c r="AQ28" s="66">
        <f t="shared" si="0"/>
        <v>1</v>
      </c>
      <c r="AR28" s="66">
        <f t="shared" si="12"/>
        <v>1</v>
      </c>
      <c r="AS28" s="66">
        <f t="shared" si="13"/>
        <v>1</v>
      </c>
      <c r="AT28" s="66">
        <f t="shared" si="14"/>
        <v>0</v>
      </c>
      <c r="AU28" s="66">
        <f t="shared" si="15"/>
        <v>0</v>
      </c>
      <c r="AV28" s="66">
        <f t="shared" si="16"/>
        <v>0</v>
      </c>
      <c r="AW28" s="66">
        <f t="shared" si="17"/>
        <v>0</v>
      </c>
      <c r="AX28" s="66">
        <f t="shared" si="18"/>
        <v>0</v>
      </c>
      <c r="AY28" s="66">
        <f t="shared" si="19"/>
        <v>0</v>
      </c>
      <c r="AZ28" s="66">
        <f t="shared" si="20"/>
        <v>1</v>
      </c>
      <c r="BA28" s="66">
        <f t="shared" si="21"/>
        <v>1</v>
      </c>
      <c r="BB28" s="66">
        <f t="shared" si="22"/>
        <v>0</v>
      </c>
      <c r="BC28" s="66">
        <f t="shared" si="23"/>
        <v>0</v>
      </c>
      <c r="BD28" s="66">
        <f t="shared" si="24"/>
        <v>0</v>
      </c>
      <c r="BE28" s="66">
        <f t="shared" si="25"/>
        <v>0</v>
      </c>
      <c r="BF28" s="66">
        <f t="shared" si="26"/>
        <v>0</v>
      </c>
      <c r="BG28" s="66">
        <f t="shared" si="27"/>
        <v>0</v>
      </c>
      <c r="BH28" s="66">
        <f t="shared" si="28"/>
        <v>0</v>
      </c>
      <c r="BI28" s="66">
        <f t="shared" si="29"/>
        <v>0</v>
      </c>
      <c r="BJ28" s="66">
        <f t="shared" si="30"/>
        <v>1</v>
      </c>
      <c r="BK28" s="66">
        <f t="shared" si="31"/>
        <v>0</v>
      </c>
      <c r="BL28" s="66">
        <f t="shared" si="32"/>
        <v>0</v>
      </c>
      <c r="BM28" s="66">
        <f t="shared" si="33"/>
        <v>1</v>
      </c>
      <c r="BN28" s="66">
        <f t="shared" si="34"/>
        <v>1</v>
      </c>
      <c r="BO28" s="66">
        <f t="shared" si="35"/>
        <v>0</v>
      </c>
      <c r="BP28" s="66">
        <f t="shared" si="36"/>
        <v>0</v>
      </c>
      <c r="BQ28" s="66">
        <f t="shared" si="37"/>
        <v>1</v>
      </c>
      <c r="BR28" s="66">
        <f t="shared" si="38"/>
        <v>0</v>
      </c>
      <c r="BS28" s="66">
        <f t="shared" si="39"/>
        <v>0</v>
      </c>
      <c r="BT28" s="66">
        <f t="shared" si="40"/>
        <v>0</v>
      </c>
      <c r="BU28" s="66">
        <f t="shared" si="41"/>
        <v>1</v>
      </c>
      <c r="BV28" s="66">
        <f t="shared" si="42"/>
        <v>0</v>
      </c>
      <c r="BX28" s="66">
        <f t="shared" si="43"/>
        <v>1</v>
      </c>
      <c r="BY28" s="66">
        <f t="shared" si="5"/>
        <v>1</v>
      </c>
      <c r="BZ28" s="66">
        <f t="shared" si="6"/>
        <v>1</v>
      </c>
      <c r="CA28" s="66">
        <f t="shared" si="7"/>
        <v>1</v>
      </c>
      <c r="CB28" s="66">
        <f t="shared" si="8"/>
        <v>1</v>
      </c>
      <c r="CC28" s="66">
        <f t="shared" si="9"/>
        <v>1</v>
      </c>
      <c r="CD28" s="66">
        <f t="shared" si="10"/>
        <v>1</v>
      </c>
    </row>
    <row r="29" spans="1:82">
      <c r="A29" s="96">
        <f t="shared" si="11"/>
        <v>23</v>
      </c>
      <c r="B29" s="109" t="str">
        <f>Scoresheet!B29</f>
        <v>Veronica salicifolia</v>
      </c>
      <c r="C29" s="66">
        <f>IF(Scoresheet!C29=0,0,Scoresheet!C29/(Scoresheet!C29+Scoresheet!D29))</f>
        <v>1</v>
      </c>
      <c r="D29" s="109">
        <f>IF(Scoresheet!D29=0,0,Scoresheet!D29/(Scoresheet!C29+Scoresheet!D29))</f>
        <v>0</v>
      </c>
      <c r="E29" s="66">
        <f>IF(Scoresheet!E29=0,0,Scoresheet!E29/(Scoresheet!E29+Scoresheet!F29))</f>
        <v>0.5</v>
      </c>
      <c r="F29" s="66">
        <f>IF(Scoresheet!G29=0,0,Scoresheet!G29/(Scoresheet!G29+Scoresheet!H29)*(IF(Result!E29=0,1,Result!E29)))</f>
        <v>0.25</v>
      </c>
      <c r="G29" s="66">
        <f>IF(Scoresheet!I29=0,0,Scoresheet!I29/(Scoresheet!I29+Scoresheet!J29)*(IF(Result!E29=0,1,Result!E29)))</f>
        <v>0</v>
      </c>
      <c r="H29" s="66">
        <f>IF(Scoresheet!K29=0,0,Scoresheet!K29/(Scoresheet!L29+Scoresheet!K29)*(IF(Result!E29=0,1,Result!E29)))</f>
        <v>0</v>
      </c>
      <c r="I29" s="66">
        <f>IF(Scoresheet!L29=0,0,Scoresheet!L29/(Scoresheet!K29+Scoresheet!L29)*(IF(Result!E29=0,1,Result!E29)))</f>
        <v>0.5</v>
      </c>
      <c r="J29" s="109">
        <f>IF(Scoresheet!M29=0,0,Scoresheet!M29/(Scoresheet!M29+Scoresheet!N29))</f>
        <v>0.5</v>
      </c>
      <c r="K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O29/(Scoresheet!$O29+Scoresheet!$P29+Scoresheet!$Q29+Scoresheet!$R29+Scoresheet!$S29+Scoresheet!$T29+Scoresheet!$U29+Scoresheet!$V29+Scoresheet!$W29),2))),"ERR!"))</f>
        <v>0</v>
      </c>
      <c r="L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P29/(Scoresheet!$O29+Scoresheet!$P29+Scoresheet!$Q29+Scoresheet!$R29+Scoresheet!$S29+Scoresheet!$T29+Scoresheet!$U29+Scoresheet!$V29+Scoresheet!$W29),2))),"ERR!"))</f>
        <v>0</v>
      </c>
      <c r="M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Q29/(Scoresheet!$O29+Scoresheet!$P29+Scoresheet!$Q29+Scoresheet!$R29+Scoresheet!$S29+Scoresheet!$T29+Scoresheet!$U29+Scoresheet!$V29+Scoresheet!$W29),2))),"ERR!"))</f>
        <v>0.33</v>
      </c>
      <c r="N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R29/(Scoresheet!$O29+Scoresheet!$P29+Scoresheet!$Q29+Scoresheet!$R29+Scoresheet!$S29+Scoresheet!$T29+Scoresheet!$U29+Scoresheet!$V29+Scoresheet!$W29),2))),"ERR!"))</f>
        <v>0.33</v>
      </c>
      <c r="O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S29/(Scoresheet!$O29+Scoresheet!$P29+Scoresheet!$Q29+Scoresheet!$R29+Scoresheet!$S29+Scoresheet!$T29+Scoresheet!$U29+Scoresheet!$V29+Scoresheet!$W29),2))),"ERR!"))</f>
        <v>0.33</v>
      </c>
      <c r="P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T29/(Scoresheet!$O29+Scoresheet!$P29+Scoresheet!$Q29+Scoresheet!$R29+Scoresheet!$S29+Scoresheet!$T29+Scoresheet!$U29+Scoresheet!$V29+Scoresheet!$W29),2))),"ERR!"))</f>
        <v>0</v>
      </c>
      <c r="Q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U29/(Scoresheet!$O29+Scoresheet!$P29+Scoresheet!$Q29+Scoresheet!$R29+Scoresheet!$S29+Scoresheet!$T29+Scoresheet!$U29+Scoresheet!$V29+Scoresheet!$W29),2))),"ERR!"))</f>
        <v>0</v>
      </c>
      <c r="R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V29/(Scoresheet!$O29+Scoresheet!$P29+Scoresheet!$Q29+Scoresheet!$R29+Scoresheet!$S29+Scoresheet!$T29+Scoresheet!$U29+Scoresheet!$V29+Scoresheet!$W29),2))),"ERR!"))</f>
        <v>0</v>
      </c>
      <c r="S29" s="114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W29/(Scoresheet!$O29+Scoresheet!$P29+Scoresheet!$Q29+Scoresheet!$R29+Scoresheet!$S29+Scoresheet!$T29+Scoresheet!$U29+Scoresheet!$V29+Scoresheet!$W29),2))),"ERR!"))</f>
        <v>0</v>
      </c>
      <c r="T29" s="66">
        <f>Scoresheet!X29</f>
        <v>0</v>
      </c>
      <c r="U29" s="66">
        <f>IF((Scoresheet!$Y29+Scoresheet!$Z29+Scoresheet!$AA29)=0,0,FLOOR(Scoresheet!Y29/(Scoresheet!$Y29+Scoresheet!$Z29+Scoresheet!$AA29),0.01))</f>
        <v>0</v>
      </c>
      <c r="V29" s="66">
        <f>IF((Scoresheet!$Y29+Scoresheet!$Z29+Scoresheet!$AA29)=0,0,FLOOR(Scoresheet!Z29/(Scoresheet!$Y29+Scoresheet!$Z29+Scoresheet!$AA29),0.01))</f>
        <v>0</v>
      </c>
      <c r="W29" s="109">
        <f>IF((Scoresheet!$Y29+Scoresheet!$Z29+Scoresheet!$AA29)=0,0,FLOOR(Scoresheet!AA29/(Scoresheet!$Y29+Scoresheet!$Z29+Scoresheet!$AA29),0.01))</f>
        <v>1</v>
      </c>
      <c r="X29" s="66">
        <f>IF((Scoresheet!$AB29+Scoresheet!$AC29+Scoresheet!$AD29)=0,0,FLOOR(Scoresheet!AB29/(Scoresheet!$AB29+Scoresheet!$AC29+Scoresheet!$AD29),0.01))</f>
        <v>0</v>
      </c>
      <c r="Y29" s="66">
        <f>IF((Scoresheet!$AB29+Scoresheet!$AC29+Scoresheet!$AD29)=0,0,FLOOR(Scoresheet!AC29/(Scoresheet!$AB29+Scoresheet!$AC29+Scoresheet!$AD29),0.01))</f>
        <v>0</v>
      </c>
      <c r="Z29" s="115">
        <f>IF((Scoresheet!$AB29+Scoresheet!$AC29+Scoresheet!$AD29)=0,0,FLOOR(Scoresheet!AD29/(Scoresheet!$AB29+Scoresheet!$AC29+Scoresheet!$AD29),0.01))</f>
        <v>1</v>
      </c>
      <c r="AA29" s="116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E29/(Scoresheet!$AE29+Scoresheet!$AF29+Scoresheet!$AG29+Scoresheet!$AH29+Scoresheet!$AI29),2))),"ERR!")</f>
        <v>0</v>
      </c>
      <c r="AB29" s="115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F29/(Scoresheet!$AE29+Scoresheet!$AF29+Scoresheet!$AG29+Scoresheet!$AH29+Scoresheet!$AI29),2))),"ERR!")</f>
        <v>0</v>
      </c>
      <c r="AC29" s="115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G29/(Scoresheet!$AE29+Scoresheet!$AF29+Scoresheet!$AG29+Scoresheet!$AH29+Scoresheet!$AI29),2))),"ERR!")</f>
        <v>0</v>
      </c>
      <c r="AD29" s="115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H29/(Scoresheet!$AE29+Scoresheet!$AF29+Scoresheet!$AG29+Scoresheet!$AH29+Scoresheet!$AI29),2))),"ERR!")</f>
        <v>0</v>
      </c>
      <c r="AE29" s="114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I29/(Scoresheet!$AE29+Scoresheet!$AF29+Scoresheet!$AG29+Scoresheet!$AH29+Scoresheet!$AI29),2))),"ERR!")</f>
        <v>1</v>
      </c>
      <c r="AF29" s="66">
        <f>IF((Scoresheet!$AJ29+Scoresheet!$AK29+Scoresheet!$AL29)=0,0,FLOOR(Scoresheet!AJ29/(Scoresheet!$AJ29+Scoresheet!$AK29+Scoresheet!$AL29),0.01))</f>
        <v>0</v>
      </c>
      <c r="AG29" s="66">
        <f>IF((Scoresheet!$AJ29+Scoresheet!$AK29+Scoresheet!$AL29)=0,0,FLOOR(Scoresheet!AK29/(Scoresheet!$AJ29+Scoresheet!$AK29+Scoresheet!$AL29),0.01))</f>
        <v>1</v>
      </c>
      <c r="AH29" s="109">
        <f>IF((Scoresheet!$AJ29+Scoresheet!$AK29+Scoresheet!$AL29)=0,0,FLOOR(Scoresheet!AL29/(Scoresheet!$AJ29+Scoresheet!$AK29+Scoresheet!$AL29),0.01))</f>
        <v>0</v>
      </c>
      <c r="AI29" s="95"/>
      <c r="AJ29" s="95"/>
      <c r="AK29" s="95"/>
      <c r="AL29" s="95"/>
      <c r="AM29" s="95"/>
      <c r="AN29" s="95"/>
      <c r="AQ29" s="66">
        <f t="shared" si="0"/>
        <v>1</v>
      </c>
      <c r="AR29" s="66">
        <f t="shared" si="12"/>
        <v>1</v>
      </c>
      <c r="AS29" s="66">
        <f t="shared" si="13"/>
        <v>1</v>
      </c>
      <c r="AT29" s="66">
        <f t="shared" si="14"/>
        <v>1</v>
      </c>
      <c r="AU29" s="66">
        <f t="shared" si="15"/>
        <v>0</v>
      </c>
      <c r="AV29" s="66">
        <f t="shared" si="16"/>
        <v>0</v>
      </c>
      <c r="AW29" s="66">
        <f t="shared" si="17"/>
        <v>1</v>
      </c>
      <c r="AX29" s="66">
        <f t="shared" si="18"/>
        <v>1</v>
      </c>
      <c r="AY29" s="66">
        <f t="shared" si="19"/>
        <v>0</v>
      </c>
      <c r="AZ29" s="66">
        <f t="shared" si="20"/>
        <v>0</v>
      </c>
      <c r="BA29" s="66">
        <f t="shared" si="21"/>
        <v>1</v>
      </c>
      <c r="BB29" s="66">
        <f t="shared" si="22"/>
        <v>1</v>
      </c>
      <c r="BC29" s="66">
        <f t="shared" si="23"/>
        <v>1</v>
      </c>
      <c r="BD29" s="66">
        <f t="shared" si="24"/>
        <v>0</v>
      </c>
      <c r="BE29" s="66">
        <f t="shared" si="25"/>
        <v>0</v>
      </c>
      <c r="BF29" s="66">
        <f t="shared" si="26"/>
        <v>0</v>
      </c>
      <c r="BG29" s="66">
        <f t="shared" si="27"/>
        <v>0</v>
      </c>
      <c r="BH29" s="66">
        <f t="shared" si="28"/>
        <v>0</v>
      </c>
      <c r="BI29" s="66">
        <f t="shared" si="29"/>
        <v>0</v>
      </c>
      <c r="BJ29" s="66">
        <f t="shared" si="30"/>
        <v>0</v>
      </c>
      <c r="BK29" s="66">
        <f t="shared" si="31"/>
        <v>1</v>
      </c>
      <c r="BL29" s="66">
        <f t="shared" si="32"/>
        <v>0</v>
      </c>
      <c r="BM29" s="66">
        <f t="shared" si="33"/>
        <v>0</v>
      </c>
      <c r="BN29" s="66">
        <f t="shared" si="34"/>
        <v>1</v>
      </c>
      <c r="BO29" s="66">
        <f t="shared" si="35"/>
        <v>0</v>
      </c>
      <c r="BP29" s="66">
        <f t="shared" si="36"/>
        <v>0</v>
      </c>
      <c r="BQ29" s="66">
        <f t="shared" si="37"/>
        <v>0</v>
      </c>
      <c r="BR29" s="66">
        <f t="shared" si="38"/>
        <v>0</v>
      </c>
      <c r="BS29" s="66">
        <f t="shared" si="39"/>
        <v>1</v>
      </c>
      <c r="BT29" s="66">
        <f t="shared" si="40"/>
        <v>0</v>
      </c>
      <c r="BU29" s="66">
        <f t="shared" si="41"/>
        <v>1</v>
      </c>
      <c r="BV29" s="66">
        <f t="shared" si="42"/>
        <v>0</v>
      </c>
      <c r="BX29" s="66">
        <f t="shared" si="43"/>
        <v>1</v>
      </c>
      <c r="BY29" s="66">
        <f t="shared" si="5"/>
        <v>1</v>
      </c>
      <c r="BZ29" s="66">
        <f t="shared" si="6"/>
        <v>1</v>
      </c>
      <c r="CA29" s="66">
        <f t="shared" si="7"/>
        <v>1</v>
      </c>
      <c r="CB29" s="66">
        <f t="shared" si="8"/>
        <v>1</v>
      </c>
      <c r="CC29" s="66">
        <f t="shared" si="9"/>
        <v>1</v>
      </c>
      <c r="CD29" s="66">
        <f t="shared" si="10"/>
        <v>1</v>
      </c>
    </row>
    <row r="30" spans="1:82">
      <c r="A30" s="96">
        <f t="shared" si="11"/>
        <v>0</v>
      </c>
      <c r="B30" s="109">
        <f>Scoresheet!B30</f>
        <v>0</v>
      </c>
      <c r="C30" s="66">
        <f>IF(Scoresheet!C30=0,0,Scoresheet!C30/(Scoresheet!C30+Scoresheet!D30))</f>
        <v>0</v>
      </c>
      <c r="D30" s="109">
        <f>IF(Scoresheet!D30=0,0,Scoresheet!D30/(Scoresheet!C30+Scoresheet!D30))</f>
        <v>0</v>
      </c>
      <c r="E30" s="66">
        <f>IF(Scoresheet!E30=0,0,Scoresheet!E30/(Scoresheet!E30+Scoresheet!F30))</f>
        <v>0</v>
      </c>
      <c r="F30" s="66">
        <f>IF(Scoresheet!G30=0,0,Scoresheet!G30/(Scoresheet!G30+Scoresheet!H30)*(IF(Result!E30=0,1,Result!E30)))</f>
        <v>0</v>
      </c>
      <c r="G30" s="66">
        <f>IF(Scoresheet!I30=0,0,Scoresheet!I30/(Scoresheet!I30+Scoresheet!J30)*(IF(Result!E30=0,1,Result!E30)))</f>
        <v>0</v>
      </c>
      <c r="H30" s="66">
        <f>IF(Scoresheet!K30=0,0,Scoresheet!K30/(Scoresheet!L30+Scoresheet!K30)*(IF(Result!E30=0,1,Result!E30)))</f>
        <v>0</v>
      </c>
      <c r="I30" s="66">
        <f>IF(Scoresheet!L30=0,0,Scoresheet!L30/(Scoresheet!K30+Scoresheet!L30)*(IF(Result!E30=0,1,Result!E30)))</f>
        <v>0</v>
      </c>
      <c r="J30" s="109">
        <f>IF(Scoresheet!M30=0,0,Scoresheet!M30/(Scoresheet!M30+Scoresheet!N30))</f>
        <v>0</v>
      </c>
      <c r="K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O30/(Scoresheet!$O30+Scoresheet!$P30+Scoresheet!$Q30+Scoresheet!$R30+Scoresheet!$S30+Scoresheet!$T30+Scoresheet!$U30+Scoresheet!$V30+Scoresheet!$W30),2))),"ERR!"))</f>
        <v>0</v>
      </c>
      <c r="L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P30/(Scoresheet!$O30+Scoresheet!$P30+Scoresheet!$Q30+Scoresheet!$R30+Scoresheet!$S30+Scoresheet!$T30+Scoresheet!$U30+Scoresheet!$V30+Scoresheet!$W30),2))),"ERR!"))</f>
        <v>0</v>
      </c>
      <c r="M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Q30/(Scoresheet!$O30+Scoresheet!$P30+Scoresheet!$Q30+Scoresheet!$R30+Scoresheet!$S30+Scoresheet!$T30+Scoresheet!$U30+Scoresheet!$V30+Scoresheet!$W30),2))),"ERR!"))</f>
        <v>0</v>
      </c>
      <c r="N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R30/(Scoresheet!$O30+Scoresheet!$P30+Scoresheet!$Q30+Scoresheet!$R30+Scoresheet!$S30+Scoresheet!$T30+Scoresheet!$U30+Scoresheet!$V30+Scoresheet!$W30),2))),"ERR!"))</f>
        <v>0</v>
      </c>
      <c r="O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S30/(Scoresheet!$O30+Scoresheet!$P30+Scoresheet!$Q30+Scoresheet!$R30+Scoresheet!$S30+Scoresheet!$T30+Scoresheet!$U30+Scoresheet!$V30+Scoresheet!$W30),2))),"ERR!"))</f>
        <v>0</v>
      </c>
      <c r="P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T30/(Scoresheet!$O30+Scoresheet!$P30+Scoresheet!$Q30+Scoresheet!$R30+Scoresheet!$S30+Scoresheet!$T30+Scoresheet!$U30+Scoresheet!$V30+Scoresheet!$W30),2))),"ERR!"))</f>
        <v>0</v>
      </c>
      <c r="Q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U30/(Scoresheet!$O30+Scoresheet!$P30+Scoresheet!$Q30+Scoresheet!$R30+Scoresheet!$S30+Scoresheet!$T30+Scoresheet!$U30+Scoresheet!$V30+Scoresheet!$W30),2))),"ERR!"))</f>
        <v>0</v>
      </c>
      <c r="R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V30/(Scoresheet!$O30+Scoresheet!$P30+Scoresheet!$Q30+Scoresheet!$R30+Scoresheet!$S30+Scoresheet!$T30+Scoresheet!$U30+Scoresheet!$V30+Scoresheet!$W30),2))),"ERR!"))</f>
        <v>0</v>
      </c>
      <c r="S30" s="114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W30/(Scoresheet!$O30+Scoresheet!$P30+Scoresheet!$Q30+Scoresheet!$R30+Scoresheet!$S30+Scoresheet!$T30+Scoresheet!$U30+Scoresheet!$V30+Scoresheet!$W30),2))),"ERR!"))</f>
        <v>0</v>
      </c>
      <c r="T30" s="66">
        <f>Scoresheet!X30</f>
        <v>0</v>
      </c>
      <c r="U30" s="66">
        <f>IF((Scoresheet!$Y30+Scoresheet!$Z30+Scoresheet!$AA30)=0,0,FLOOR(Scoresheet!Y30/(Scoresheet!$Y30+Scoresheet!$Z30+Scoresheet!$AA30),0.01))</f>
        <v>0</v>
      </c>
      <c r="V30" s="66">
        <f>IF((Scoresheet!$Y30+Scoresheet!$Z30+Scoresheet!$AA30)=0,0,FLOOR(Scoresheet!Z30/(Scoresheet!$Y30+Scoresheet!$Z30+Scoresheet!$AA30),0.01))</f>
        <v>0</v>
      </c>
      <c r="W30" s="109">
        <f>IF((Scoresheet!$Y30+Scoresheet!$Z30+Scoresheet!$AA30)=0,0,FLOOR(Scoresheet!AA30/(Scoresheet!$Y30+Scoresheet!$Z30+Scoresheet!$AA30),0.01))</f>
        <v>0</v>
      </c>
      <c r="X30" s="66">
        <f>IF((Scoresheet!$AB30+Scoresheet!$AC30+Scoresheet!$AD30)=0,0,FLOOR(Scoresheet!AB30/(Scoresheet!$AB30+Scoresheet!$AC30+Scoresheet!$AD30),0.01))</f>
        <v>0</v>
      </c>
      <c r="Y30" s="66">
        <f>IF((Scoresheet!$AB30+Scoresheet!$AC30+Scoresheet!$AD30)=0,0,FLOOR(Scoresheet!AC30/(Scoresheet!$AB30+Scoresheet!$AC30+Scoresheet!$AD30),0.01))</f>
        <v>0</v>
      </c>
      <c r="Z30" s="115">
        <f>IF((Scoresheet!$AB30+Scoresheet!$AC30+Scoresheet!$AD30)=0,0,FLOOR(Scoresheet!AD30/(Scoresheet!$AB30+Scoresheet!$AC30+Scoresheet!$AD30),0.01))</f>
        <v>0</v>
      </c>
      <c r="AA30" s="116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E30/(Scoresheet!$AE30+Scoresheet!$AF30+Scoresheet!$AG30+Scoresheet!$AH30+Scoresheet!$AI30),2))),"ERR!")</f>
        <v>0</v>
      </c>
      <c r="AB30" s="115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F30/(Scoresheet!$AE30+Scoresheet!$AF30+Scoresheet!$AG30+Scoresheet!$AH30+Scoresheet!$AI30),2))),"ERR!")</f>
        <v>0</v>
      </c>
      <c r="AC30" s="115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G30/(Scoresheet!$AE30+Scoresheet!$AF30+Scoresheet!$AG30+Scoresheet!$AH30+Scoresheet!$AI30),2))),"ERR!")</f>
        <v>0</v>
      </c>
      <c r="AD30" s="115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H30/(Scoresheet!$AE30+Scoresheet!$AF30+Scoresheet!$AG30+Scoresheet!$AH30+Scoresheet!$AI30),2))),"ERR!")</f>
        <v>0</v>
      </c>
      <c r="AE30" s="114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I30/(Scoresheet!$AE30+Scoresheet!$AF30+Scoresheet!$AG30+Scoresheet!$AH30+Scoresheet!$AI30),2))),"ERR!")</f>
        <v>0</v>
      </c>
      <c r="AF30" s="66">
        <f>IF((Scoresheet!$AJ30+Scoresheet!$AK30+Scoresheet!$AL30)=0,0,FLOOR(Scoresheet!AJ30/(Scoresheet!$AJ30+Scoresheet!$AK30+Scoresheet!$AL30),0.01))</f>
        <v>0</v>
      </c>
      <c r="AG30" s="66">
        <f>IF((Scoresheet!$AJ30+Scoresheet!$AK30+Scoresheet!$AL30)=0,0,FLOOR(Scoresheet!AK30/(Scoresheet!$AJ30+Scoresheet!$AK30+Scoresheet!$AL30),0.01))</f>
        <v>0</v>
      </c>
      <c r="AH30" s="109">
        <f>IF((Scoresheet!$AJ30+Scoresheet!$AK30+Scoresheet!$AL30)=0,0,FLOOR(Scoresheet!AL30/(Scoresheet!$AJ30+Scoresheet!$AK30+Scoresheet!$AL30),0.01))</f>
        <v>0</v>
      </c>
      <c r="AI30" s="95"/>
      <c r="AJ30" s="95"/>
      <c r="AK30" s="95"/>
      <c r="AL30" s="95"/>
      <c r="AM30" s="95"/>
      <c r="AN30" s="95"/>
      <c r="AQ30" s="66">
        <f t="shared" si="0"/>
        <v>0</v>
      </c>
      <c r="AR30" s="66">
        <f t="shared" si="12"/>
        <v>0</v>
      </c>
      <c r="AS30" s="66">
        <f t="shared" si="13"/>
        <v>0</v>
      </c>
      <c r="AT30" s="66">
        <f t="shared" si="14"/>
        <v>0</v>
      </c>
      <c r="AU30" s="66">
        <f t="shared" si="15"/>
        <v>0</v>
      </c>
      <c r="AV30" s="66">
        <f t="shared" si="16"/>
        <v>0</v>
      </c>
      <c r="AW30" s="66">
        <f t="shared" si="17"/>
        <v>0</v>
      </c>
      <c r="AX30" s="66">
        <f t="shared" si="18"/>
        <v>0</v>
      </c>
      <c r="AY30" s="66">
        <f t="shared" si="19"/>
        <v>0</v>
      </c>
      <c r="AZ30" s="66">
        <f t="shared" si="20"/>
        <v>0</v>
      </c>
      <c r="BA30" s="66">
        <f t="shared" si="21"/>
        <v>0</v>
      </c>
      <c r="BB30" s="66">
        <f t="shared" si="22"/>
        <v>0</v>
      </c>
      <c r="BC30" s="66">
        <f t="shared" si="23"/>
        <v>0</v>
      </c>
      <c r="BD30" s="66">
        <f t="shared" si="24"/>
        <v>0</v>
      </c>
      <c r="BE30" s="66">
        <f t="shared" si="25"/>
        <v>0</v>
      </c>
      <c r="BF30" s="66">
        <f t="shared" si="26"/>
        <v>0</v>
      </c>
      <c r="BG30" s="66">
        <f t="shared" si="27"/>
        <v>0</v>
      </c>
      <c r="BH30" s="66">
        <f t="shared" si="28"/>
        <v>0</v>
      </c>
      <c r="BI30" s="66">
        <f t="shared" si="29"/>
        <v>0</v>
      </c>
      <c r="BJ30" s="66">
        <f t="shared" si="30"/>
        <v>0</v>
      </c>
      <c r="BK30" s="66">
        <f t="shared" si="31"/>
        <v>0</v>
      </c>
      <c r="BL30" s="66">
        <f t="shared" si="32"/>
        <v>0</v>
      </c>
      <c r="BM30" s="66">
        <f t="shared" si="33"/>
        <v>0</v>
      </c>
      <c r="BN30" s="66">
        <f t="shared" si="34"/>
        <v>0</v>
      </c>
      <c r="BO30" s="66">
        <f t="shared" si="35"/>
        <v>0</v>
      </c>
      <c r="BP30" s="66">
        <f t="shared" si="36"/>
        <v>0</v>
      </c>
      <c r="BQ30" s="66">
        <f t="shared" si="37"/>
        <v>0</v>
      </c>
      <c r="BR30" s="66">
        <f t="shared" si="38"/>
        <v>0</v>
      </c>
      <c r="BS30" s="66">
        <f t="shared" si="39"/>
        <v>0</v>
      </c>
      <c r="BT30" s="66">
        <f t="shared" si="40"/>
        <v>0</v>
      </c>
      <c r="BU30" s="66">
        <f t="shared" si="41"/>
        <v>0</v>
      </c>
      <c r="BV30" s="66">
        <f t="shared" si="42"/>
        <v>0</v>
      </c>
      <c r="BX30" s="66">
        <f t="shared" si="43"/>
        <v>0</v>
      </c>
      <c r="BY30" s="66">
        <f t="shared" si="5"/>
        <v>0</v>
      </c>
      <c r="BZ30" s="66">
        <f t="shared" si="6"/>
        <v>0</v>
      </c>
      <c r="CA30" s="66">
        <f t="shared" si="7"/>
        <v>0</v>
      </c>
      <c r="CB30" s="66">
        <f t="shared" si="8"/>
        <v>0</v>
      </c>
      <c r="CC30" s="66">
        <f t="shared" si="9"/>
        <v>0</v>
      </c>
      <c r="CD30" s="66">
        <f t="shared" si="10"/>
        <v>0</v>
      </c>
    </row>
    <row r="31" spans="1:82">
      <c r="A31" s="96">
        <f t="shared" si="11"/>
        <v>0</v>
      </c>
      <c r="B31" s="109">
        <f>Scoresheet!B31</f>
        <v>0</v>
      </c>
      <c r="C31" s="66">
        <f>IF(Scoresheet!C31=0,0,Scoresheet!C31/(Scoresheet!C31+Scoresheet!D31))</f>
        <v>0</v>
      </c>
      <c r="D31" s="109">
        <f>IF(Scoresheet!D31=0,0,Scoresheet!D31/(Scoresheet!C31+Scoresheet!D31))</f>
        <v>0</v>
      </c>
      <c r="E31" s="66">
        <f>IF(Scoresheet!E31=0,0,Scoresheet!E31/(Scoresheet!E31+Scoresheet!F31))</f>
        <v>0</v>
      </c>
      <c r="F31" s="66">
        <f>IF(Scoresheet!G31=0,0,Scoresheet!G31/(Scoresheet!G31+Scoresheet!H31)*(IF(Result!E31=0,1,Result!E31)))</f>
        <v>0</v>
      </c>
      <c r="G31" s="66">
        <f>IF(Scoresheet!I31=0,0,Scoresheet!I31/(Scoresheet!I31+Scoresheet!J31)*(IF(Result!E31=0,1,Result!E31)))</f>
        <v>0</v>
      </c>
      <c r="H31" s="66">
        <f>IF(Scoresheet!K31=0,0,Scoresheet!K31/(Scoresheet!L31+Scoresheet!K31)*(IF(Result!E31=0,1,Result!E31)))</f>
        <v>0</v>
      </c>
      <c r="I31" s="66">
        <f>IF(Scoresheet!L31=0,0,Scoresheet!L31/(Scoresheet!K31+Scoresheet!L31)*(IF(Result!E31=0,1,Result!E31)))</f>
        <v>0</v>
      </c>
      <c r="J31" s="109">
        <f>IF(Scoresheet!M31=0,0,Scoresheet!M31/(Scoresheet!M31+Scoresheet!N31))</f>
        <v>0</v>
      </c>
      <c r="K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O31/(Scoresheet!$O31+Scoresheet!$P31+Scoresheet!$Q31+Scoresheet!$R31+Scoresheet!$S31+Scoresheet!$T31+Scoresheet!$U31+Scoresheet!$V31+Scoresheet!$W31),2))),"ERR!"))</f>
        <v>0</v>
      </c>
      <c r="L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P31/(Scoresheet!$O31+Scoresheet!$P31+Scoresheet!$Q31+Scoresheet!$R31+Scoresheet!$S31+Scoresheet!$T31+Scoresheet!$U31+Scoresheet!$V31+Scoresheet!$W31),2))),"ERR!"))</f>
        <v>0</v>
      </c>
      <c r="M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Q31/(Scoresheet!$O31+Scoresheet!$P31+Scoresheet!$Q31+Scoresheet!$R31+Scoresheet!$S31+Scoresheet!$T31+Scoresheet!$U31+Scoresheet!$V31+Scoresheet!$W31),2))),"ERR!"))</f>
        <v>0</v>
      </c>
      <c r="N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R31/(Scoresheet!$O31+Scoresheet!$P31+Scoresheet!$Q31+Scoresheet!$R31+Scoresheet!$S31+Scoresheet!$T31+Scoresheet!$U31+Scoresheet!$V31+Scoresheet!$W31),2))),"ERR!"))</f>
        <v>0</v>
      </c>
      <c r="O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S31/(Scoresheet!$O31+Scoresheet!$P31+Scoresheet!$Q31+Scoresheet!$R31+Scoresheet!$S31+Scoresheet!$T31+Scoresheet!$U31+Scoresheet!$V31+Scoresheet!$W31),2))),"ERR!"))</f>
        <v>0</v>
      </c>
      <c r="P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T31/(Scoresheet!$O31+Scoresheet!$P31+Scoresheet!$Q31+Scoresheet!$R31+Scoresheet!$S31+Scoresheet!$T31+Scoresheet!$U31+Scoresheet!$V31+Scoresheet!$W31),2))),"ERR!"))</f>
        <v>0</v>
      </c>
      <c r="Q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U31/(Scoresheet!$O31+Scoresheet!$P31+Scoresheet!$Q31+Scoresheet!$R31+Scoresheet!$S31+Scoresheet!$T31+Scoresheet!$U31+Scoresheet!$V31+Scoresheet!$W31),2))),"ERR!"))</f>
        <v>0</v>
      </c>
      <c r="R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V31/(Scoresheet!$O31+Scoresheet!$P31+Scoresheet!$Q31+Scoresheet!$R31+Scoresheet!$S31+Scoresheet!$T31+Scoresheet!$U31+Scoresheet!$V31+Scoresheet!$W31),2))),"ERR!"))</f>
        <v>0</v>
      </c>
      <c r="S31" s="114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W31/(Scoresheet!$O31+Scoresheet!$P31+Scoresheet!$Q31+Scoresheet!$R31+Scoresheet!$S31+Scoresheet!$T31+Scoresheet!$U31+Scoresheet!$V31+Scoresheet!$W31),2))),"ERR!"))</f>
        <v>0</v>
      </c>
      <c r="T31" s="66">
        <f>Scoresheet!X31</f>
        <v>0</v>
      </c>
      <c r="U31" s="66">
        <f>IF((Scoresheet!$Y31+Scoresheet!$Z31+Scoresheet!$AA31)=0,0,FLOOR(Scoresheet!Y31/(Scoresheet!$Y31+Scoresheet!$Z31+Scoresheet!$AA31),0.01))</f>
        <v>0</v>
      </c>
      <c r="V31" s="66">
        <f>IF((Scoresheet!$Y31+Scoresheet!$Z31+Scoresheet!$AA31)=0,0,FLOOR(Scoresheet!Z31/(Scoresheet!$Y31+Scoresheet!$Z31+Scoresheet!$AA31),0.01))</f>
        <v>0</v>
      </c>
      <c r="W31" s="109">
        <f>IF((Scoresheet!$Y31+Scoresheet!$Z31+Scoresheet!$AA31)=0,0,FLOOR(Scoresheet!AA31/(Scoresheet!$Y31+Scoresheet!$Z31+Scoresheet!$AA31),0.01))</f>
        <v>0</v>
      </c>
      <c r="X31" s="66">
        <f>IF((Scoresheet!$AB31+Scoresheet!$AC31+Scoresheet!$AD31)=0,0,FLOOR(Scoresheet!AB31/(Scoresheet!$AB31+Scoresheet!$AC31+Scoresheet!$AD31),0.01))</f>
        <v>0</v>
      </c>
      <c r="Y31" s="66">
        <f>IF((Scoresheet!$AB31+Scoresheet!$AC31+Scoresheet!$AD31)=0,0,FLOOR(Scoresheet!AC31/(Scoresheet!$AB31+Scoresheet!$AC31+Scoresheet!$AD31),0.01))</f>
        <v>0</v>
      </c>
      <c r="Z31" s="115">
        <f>IF((Scoresheet!$AB31+Scoresheet!$AC31+Scoresheet!$AD31)=0,0,FLOOR(Scoresheet!AD31/(Scoresheet!$AB31+Scoresheet!$AC31+Scoresheet!$AD31),0.01))</f>
        <v>0</v>
      </c>
      <c r="AA31" s="116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E31/(Scoresheet!$AE31+Scoresheet!$AF31+Scoresheet!$AG31+Scoresheet!$AH31+Scoresheet!$AI31),2))),"ERR!")</f>
        <v>0</v>
      </c>
      <c r="AB31" s="115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F31/(Scoresheet!$AE31+Scoresheet!$AF31+Scoresheet!$AG31+Scoresheet!$AH31+Scoresheet!$AI31),2))),"ERR!")</f>
        <v>0</v>
      </c>
      <c r="AC31" s="115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G31/(Scoresheet!$AE31+Scoresheet!$AF31+Scoresheet!$AG31+Scoresheet!$AH31+Scoresheet!$AI31),2))),"ERR!")</f>
        <v>0</v>
      </c>
      <c r="AD31" s="115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H31/(Scoresheet!$AE31+Scoresheet!$AF31+Scoresheet!$AG31+Scoresheet!$AH31+Scoresheet!$AI31),2))),"ERR!")</f>
        <v>0</v>
      </c>
      <c r="AE31" s="114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I31/(Scoresheet!$AE31+Scoresheet!$AF31+Scoresheet!$AG31+Scoresheet!$AH31+Scoresheet!$AI31),2))),"ERR!")</f>
        <v>0</v>
      </c>
      <c r="AF31" s="66">
        <f>IF((Scoresheet!$AJ31+Scoresheet!$AK31+Scoresheet!$AL31)=0,0,FLOOR(Scoresheet!AJ31/(Scoresheet!$AJ31+Scoresheet!$AK31+Scoresheet!$AL31),0.01))</f>
        <v>0</v>
      </c>
      <c r="AG31" s="66">
        <f>IF((Scoresheet!$AJ31+Scoresheet!$AK31+Scoresheet!$AL31)=0,0,FLOOR(Scoresheet!AK31/(Scoresheet!$AJ31+Scoresheet!$AK31+Scoresheet!$AL31),0.01))</f>
        <v>0</v>
      </c>
      <c r="AH31" s="109">
        <f>IF((Scoresheet!$AJ31+Scoresheet!$AK31+Scoresheet!$AL31)=0,0,FLOOR(Scoresheet!AL31/(Scoresheet!$AJ31+Scoresheet!$AK31+Scoresheet!$AL31),0.01))</f>
        <v>0</v>
      </c>
      <c r="AI31" s="95"/>
      <c r="AJ31" s="95"/>
      <c r="AK31" s="95"/>
      <c r="AL31" s="95"/>
      <c r="AM31" s="95"/>
      <c r="AN31" s="95"/>
      <c r="AQ31" s="66">
        <f t="shared" si="0"/>
        <v>0</v>
      </c>
      <c r="AR31" s="66">
        <f t="shared" si="12"/>
        <v>0</v>
      </c>
      <c r="AS31" s="66">
        <f t="shared" si="13"/>
        <v>0</v>
      </c>
      <c r="AT31" s="66">
        <f t="shared" si="14"/>
        <v>0</v>
      </c>
      <c r="AU31" s="66">
        <f t="shared" si="15"/>
        <v>0</v>
      </c>
      <c r="AV31" s="66">
        <f t="shared" si="16"/>
        <v>0</v>
      </c>
      <c r="AW31" s="66">
        <f t="shared" si="17"/>
        <v>0</v>
      </c>
      <c r="AX31" s="66">
        <f t="shared" si="18"/>
        <v>0</v>
      </c>
      <c r="AY31" s="66">
        <f t="shared" si="19"/>
        <v>0</v>
      </c>
      <c r="AZ31" s="66">
        <f t="shared" si="20"/>
        <v>0</v>
      </c>
      <c r="BA31" s="66">
        <f t="shared" si="21"/>
        <v>0</v>
      </c>
      <c r="BB31" s="66">
        <f t="shared" si="22"/>
        <v>0</v>
      </c>
      <c r="BC31" s="66">
        <f t="shared" si="23"/>
        <v>0</v>
      </c>
      <c r="BD31" s="66">
        <f t="shared" si="24"/>
        <v>0</v>
      </c>
      <c r="BE31" s="66">
        <f t="shared" si="25"/>
        <v>0</v>
      </c>
      <c r="BF31" s="66">
        <f t="shared" si="26"/>
        <v>0</v>
      </c>
      <c r="BG31" s="66">
        <f t="shared" si="27"/>
        <v>0</v>
      </c>
      <c r="BH31" s="66">
        <f t="shared" si="28"/>
        <v>0</v>
      </c>
      <c r="BI31" s="66">
        <f t="shared" si="29"/>
        <v>0</v>
      </c>
      <c r="BJ31" s="66">
        <f t="shared" si="30"/>
        <v>0</v>
      </c>
      <c r="BK31" s="66">
        <f t="shared" si="31"/>
        <v>0</v>
      </c>
      <c r="BL31" s="66">
        <f t="shared" si="32"/>
        <v>0</v>
      </c>
      <c r="BM31" s="66">
        <f t="shared" si="33"/>
        <v>0</v>
      </c>
      <c r="BN31" s="66">
        <f t="shared" si="34"/>
        <v>0</v>
      </c>
      <c r="BO31" s="66">
        <f t="shared" si="35"/>
        <v>0</v>
      </c>
      <c r="BP31" s="66">
        <f t="shared" si="36"/>
        <v>0</v>
      </c>
      <c r="BQ31" s="66">
        <f t="shared" si="37"/>
        <v>0</v>
      </c>
      <c r="BR31" s="66">
        <f t="shared" si="38"/>
        <v>0</v>
      </c>
      <c r="BS31" s="66">
        <f t="shared" si="39"/>
        <v>0</v>
      </c>
      <c r="BT31" s="66">
        <f t="shared" si="40"/>
        <v>0</v>
      </c>
      <c r="BU31" s="66">
        <f t="shared" si="41"/>
        <v>0</v>
      </c>
      <c r="BV31" s="66">
        <f t="shared" si="42"/>
        <v>0</v>
      </c>
      <c r="BX31" s="66">
        <f t="shared" si="43"/>
        <v>0</v>
      </c>
      <c r="BY31" s="66">
        <f t="shared" si="5"/>
        <v>0</v>
      </c>
      <c r="BZ31" s="66">
        <f t="shared" si="6"/>
        <v>0</v>
      </c>
      <c r="CA31" s="66">
        <f t="shared" si="7"/>
        <v>0</v>
      </c>
      <c r="CB31" s="66">
        <f t="shared" si="8"/>
        <v>0</v>
      </c>
      <c r="CC31" s="66">
        <f t="shared" si="9"/>
        <v>0</v>
      </c>
      <c r="CD31" s="66">
        <f t="shared" si="10"/>
        <v>0</v>
      </c>
    </row>
    <row r="32" spans="1:82">
      <c r="A32" s="96">
        <f t="shared" si="11"/>
        <v>0</v>
      </c>
      <c r="B32" s="109">
        <f>Scoresheet!B32</f>
        <v>0</v>
      </c>
      <c r="C32" s="66">
        <f>IF(Scoresheet!C32=0,0,Scoresheet!C32/(Scoresheet!C32+Scoresheet!D32))</f>
        <v>0</v>
      </c>
      <c r="D32" s="109">
        <f>IF(Scoresheet!D32=0,0,Scoresheet!D32/(Scoresheet!C32+Scoresheet!D32))</f>
        <v>0</v>
      </c>
      <c r="E32" s="66">
        <f>IF(Scoresheet!E32=0,0,Scoresheet!E32/(Scoresheet!E32+Scoresheet!F32))</f>
        <v>0</v>
      </c>
      <c r="F32" s="66">
        <f>IF(Scoresheet!G32=0,0,Scoresheet!G32/(Scoresheet!G32+Scoresheet!H32)*(IF(Result!E32=0,1,Result!E32)))</f>
        <v>0</v>
      </c>
      <c r="G32" s="66">
        <f>IF(Scoresheet!I32=0,0,Scoresheet!I32/(Scoresheet!I32+Scoresheet!J32)*(IF(Result!E32=0,1,Result!E32)))</f>
        <v>0</v>
      </c>
      <c r="H32" s="66">
        <f>IF(Scoresheet!K32=0,0,Scoresheet!K32/(Scoresheet!L32+Scoresheet!K32)*(IF(Result!E32=0,1,Result!E32)))</f>
        <v>0</v>
      </c>
      <c r="I32" s="66">
        <f>IF(Scoresheet!L32=0,0,Scoresheet!L32/(Scoresheet!K32+Scoresheet!L32)*(IF(Result!E32=0,1,Result!E32)))</f>
        <v>0</v>
      </c>
      <c r="J32" s="109">
        <f>IF(Scoresheet!M32=0,0,Scoresheet!M32/(Scoresheet!M32+Scoresheet!N32))</f>
        <v>0</v>
      </c>
      <c r="K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O32/(Scoresheet!$O32+Scoresheet!$P32+Scoresheet!$Q32+Scoresheet!$R32+Scoresheet!$S32+Scoresheet!$T32+Scoresheet!$U32+Scoresheet!$V32+Scoresheet!$W32),2))),"ERR!"))</f>
        <v>0</v>
      </c>
      <c r="L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P32/(Scoresheet!$O32+Scoresheet!$P32+Scoresheet!$Q32+Scoresheet!$R32+Scoresheet!$S32+Scoresheet!$T32+Scoresheet!$U32+Scoresheet!$V32+Scoresheet!$W32),2))),"ERR!"))</f>
        <v>0</v>
      </c>
      <c r="M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Q32/(Scoresheet!$O32+Scoresheet!$P32+Scoresheet!$Q32+Scoresheet!$R32+Scoresheet!$S32+Scoresheet!$T32+Scoresheet!$U32+Scoresheet!$V32+Scoresheet!$W32),2))),"ERR!"))</f>
        <v>0</v>
      </c>
      <c r="N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R32/(Scoresheet!$O32+Scoresheet!$P32+Scoresheet!$Q32+Scoresheet!$R32+Scoresheet!$S32+Scoresheet!$T32+Scoresheet!$U32+Scoresheet!$V32+Scoresheet!$W32),2))),"ERR!"))</f>
        <v>0</v>
      </c>
      <c r="O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S32/(Scoresheet!$O32+Scoresheet!$P32+Scoresheet!$Q32+Scoresheet!$R32+Scoresheet!$S32+Scoresheet!$T32+Scoresheet!$U32+Scoresheet!$V32+Scoresheet!$W32),2))),"ERR!"))</f>
        <v>0</v>
      </c>
      <c r="P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T32/(Scoresheet!$O32+Scoresheet!$P32+Scoresheet!$Q32+Scoresheet!$R32+Scoresheet!$S32+Scoresheet!$T32+Scoresheet!$U32+Scoresheet!$V32+Scoresheet!$W32),2))),"ERR!"))</f>
        <v>0</v>
      </c>
      <c r="Q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U32/(Scoresheet!$O32+Scoresheet!$P32+Scoresheet!$Q32+Scoresheet!$R32+Scoresheet!$S32+Scoresheet!$T32+Scoresheet!$U32+Scoresheet!$V32+Scoresheet!$W32),2))),"ERR!"))</f>
        <v>0</v>
      </c>
      <c r="R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V32/(Scoresheet!$O32+Scoresheet!$P32+Scoresheet!$Q32+Scoresheet!$R32+Scoresheet!$S32+Scoresheet!$T32+Scoresheet!$U32+Scoresheet!$V32+Scoresheet!$W32),2))),"ERR!"))</f>
        <v>0</v>
      </c>
      <c r="S32" s="114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W32/(Scoresheet!$O32+Scoresheet!$P32+Scoresheet!$Q32+Scoresheet!$R32+Scoresheet!$S32+Scoresheet!$T32+Scoresheet!$U32+Scoresheet!$V32+Scoresheet!$W32),2))),"ERR!"))</f>
        <v>0</v>
      </c>
      <c r="T32" s="66">
        <f>Scoresheet!X32</f>
        <v>0</v>
      </c>
      <c r="U32" s="66">
        <f>IF((Scoresheet!$Y32+Scoresheet!$Z32+Scoresheet!$AA32)=0,0,FLOOR(Scoresheet!Y32/(Scoresheet!$Y32+Scoresheet!$Z32+Scoresheet!$AA32),0.01))</f>
        <v>0</v>
      </c>
      <c r="V32" s="66">
        <f>IF((Scoresheet!$Y32+Scoresheet!$Z32+Scoresheet!$AA32)=0,0,FLOOR(Scoresheet!Z32/(Scoresheet!$Y32+Scoresheet!$Z32+Scoresheet!$AA32),0.01))</f>
        <v>0</v>
      </c>
      <c r="W32" s="109">
        <f>IF((Scoresheet!$Y32+Scoresheet!$Z32+Scoresheet!$AA32)=0,0,FLOOR(Scoresheet!AA32/(Scoresheet!$Y32+Scoresheet!$Z32+Scoresheet!$AA32),0.01))</f>
        <v>0</v>
      </c>
      <c r="X32" s="66">
        <f>IF((Scoresheet!$AB32+Scoresheet!$AC32+Scoresheet!$AD32)=0,0,FLOOR(Scoresheet!AB32/(Scoresheet!$AB32+Scoresheet!$AC32+Scoresheet!$AD32),0.01))</f>
        <v>0</v>
      </c>
      <c r="Y32" s="66">
        <f>IF((Scoresheet!$AB32+Scoresheet!$AC32+Scoresheet!$AD32)=0,0,FLOOR(Scoresheet!AC32/(Scoresheet!$AB32+Scoresheet!$AC32+Scoresheet!$AD32),0.01))</f>
        <v>0</v>
      </c>
      <c r="Z32" s="115">
        <f>IF((Scoresheet!$AB32+Scoresheet!$AC32+Scoresheet!$AD32)=0,0,FLOOR(Scoresheet!AD32/(Scoresheet!$AB32+Scoresheet!$AC32+Scoresheet!$AD32),0.01))</f>
        <v>0</v>
      </c>
      <c r="AA32" s="116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E32/(Scoresheet!$AE32+Scoresheet!$AF32+Scoresheet!$AG32+Scoresheet!$AH32+Scoresheet!$AI32),2))),"ERR!")</f>
        <v>0</v>
      </c>
      <c r="AB32" s="115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F32/(Scoresheet!$AE32+Scoresheet!$AF32+Scoresheet!$AG32+Scoresheet!$AH32+Scoresheet!$AI32),2))),"ERR!")</f>
        <v>0</v>
      </c>
      <c r="AC32" s="115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G32/(Scoresheet!$AE32+Scoresheet!$AF32+Scoresheet!$AG32+Scoresheet!$AH32+Scoresheet!$AI32),2))),"ERR!")</f>
        <v>0</v>
      </c>
      <c r="AD32" s="115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H32/(Scoresheet!$AE32+Scoresheet!$AF32+Scoresheet!$AG32+Scoresheet!$AH32+Scoresheet!$AI32),2))),"ERR!")</f>
        <v>0</v>
      </c>
      <c r="AE32" s="114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I32/(Scoresheet!$AE32+Scoresheet!$AF32+Scoresheet!$AG32+Scoresheet!$AH32+Scoresheet!$AI32),2))),"ERR!")</f>
        <v>0</v>
      </c>
      <c r="AF32" s="66">
        <f>IF((Scoresheet!$AJ32+Scoresheet!$AK32+Scoresheet!$AL32)=0,0,FLOOR(Scoresheet!AJ32/(Scoresheet!$AJ32+Scoresheet!$AK32+Scoresheet!$AL32),0.01))</f>
        <v>0</v>
      </c>
      <c r="AG32" s="66">
        <f>IF((Scoresheet!$AJ32+Scoresheet!$AK32+Scoresheet!$AL32)=0,0,FLOOR(Scoresheet!AK32/(Scoresheet!$AJ32+Scoresheet!$AK32+Scoresheet!$AL32),0.01))</f>
        <v>0</v>
      </c>
      <c r="AH32" s="109">
        <f>IF((Scoresheet!$AJ32+Scoresheet!$AK32+Scoresheet!$AL32)=0,0,FLOOR(Scoresheet!AL32/(Scoresheet!$AJ32+Scoresheet!$AK32+Scoresheet!$AL32),0.01))</f>
        <v>0</v>
      </c>
      <c r="AI32" s="95"/>
      <c r="AJ32" s="95"/>
      <c r="AK32" s="95"/>
      <c r="AL32" s="95"/>
      <c r="AM32" s="95"/>
      <c r="AN32" s="95"/>
      <c r="AQ32" s="66">
        <f t="shared" si="0"/>
        <v>0</v>
      </c>
      <c r="AR32" s="66">
        <f t="shared" si="12"/>
        <v>0</v>
      </c>
      <c r="AS32" s="66">
        <f t="shared" si="13"/>
        <v>0</v>
      </c>
      <c r="AT32" s="66">
        <f t="shared" si="14"/>
        <v>0</v>
      </c>
      <c r="AU32" s="66">
        <f t="shared" si="15"/>
        <v>0</v>
      </c>
      <c r="AV32" s="66">
        <f t="shared" si="16"/>
        <v>0</v>
      </c>
      <c r="AW32" s="66">
        <f t="shared" si="17"/>
        <v>0</v>
      </c>
      <c r="AX32" s="66">
        <f t="shared" si="18"/>
        <v>0</v>
      </c>
      <c r="AY32" s="66">
        <f t="shared" si="19"/>
        <v>0</v>
      </c>
      <c r="AZ32" s="66">
        <f t="shared" si="20"/>
        <v>0</v>
      </c>
      <c r="BA32" s="66">
        <f t="shared" si="21"/>
        <v>0</v>
      </c>
      <c r="BB32" s="66">
        <f t="shared" si="22"/>
        <v>0</v>
      </c>
      <c r="BC32" s="66">
        <f t="shared" si="23"/>
        <v>0</v>
      </c>
      <c r="BD32" s="66">
        <f t="shared" si="24"/>
        <v>0</v>
      </c>
      <c r="BE32" s="66">
        <f t="shared" si="25"/>
        <v>0</v>
      </c>
      <c r="BF32" s="66">
        <f t="shared" si="26"/>
        <v>0</v>
      </c>
      <c r="BG32" s="66">
        <f t="shared" si="27"/>
        <v>0</v>
      </c>
      <c r="BH32" s="66">
        <f t="shared" si="28"/>
        <v>0</v>
      </c>
      <c r="BI32" s="66">
        <f t="shared" si="29"/>
        <v>0</v>
      </c>
      <c r="BJ32" s="66">
        <f t="shared" si="30"/>
        <v>0</v>
      </c>
      <c r="BK32" s="66">
        <f t="shared" si="31"/>
        <v>0</v>
      </c>
      <c r="BL32" s="66">
        <f t="shared" si="32"/>
        <v>0</v>
      </c>
      <c r="BM32" s="66">
        <f t="shared" si="33"/>
        <v>0</v>
      </c>
      <c r="BN32" s="66">
        <f t="shared" si="34"/>
        <v>0</v>
      </c>
      <c r="BO32" s="66">
        <f t="shared" si="35"/>
        <v>0</v>
      </c>
      <c r="BP32" s="66">
        <f t="shared" si="36"/>
        <v>0</v>
      </c>
      <c r="BQ32" s="66">
        <f t="shared" si="37"/>
        <v>0</v>
      </c>
      <c r="BR32" s="66">
        <f t="shared" si="38"/>
        <v>0</v>
      </c>
      <c r="BS32" s="66">
        <f t="shared" si="39"/>
        <v>0</v>
      </c>
      <c r="BT32" s="66">
        <f t="shared" si="40"/>
        <v>0</v>
      </c>
      <c r="BU32" s="66">
        <f t="shared" si="41"/>
        <v>0</v>
      </c>
      <c r="BV32" s="66">
        <f t="shared" si="42"/>
        <v>0</v>
      </c>
      <c r="BX32" s="66">
        <f t="shared" si="43"/>
        <v>0</v>
      </c>
      <c r="BY32" s="66">
        <f t="shared" si="5"/>
        <v>0</v>
      </c>
      <c r="BZ32" s="66">
        <f t="shared" si="6"/>
        <v>0</v>
      </c>
      <c r="CA32" s="66">
        <f t="shared" si="7"/>
        <v>0</v>
      </c>
      <c r="CB32" s="66">
        <f t="shared" si="8"/>
        <v>0</v>
      </c>
      <c r="CC32" s="66">
        <f t="shared" si="9"/>
        <v>0</v>
      </c>
      <c r="CD32" s="66">
        <f t="shared" si="10"/>
        <v>0</v>
      </c>
    </row>
    <row r="33" spans="1:82">
      <c r="A33" s="96">
        <f t="shared" si="11"/>
        <v>0</v>
      </c>
      <c r="B33" s="109">
        <f>Scoresheet!B33</f>
        <v>0</v>
      </c>
      <c r="C33" s="66">
        <f>IF(Scoresheet!C33=0,0,Scoresheet!C33/(Scoresheet!C33+Scoresheet!D33))</f>
        <v>0</v>
      </c>
      <c r="D33" s="109">
        <f>IF(Scoresheet!D33=0,0,Scoresheet!D33/(Scoresheet!C33+Scoresheet!D33))</f>
        <v>0</v>
      </c>
      <c r="E33" s="66">
        <f>IF(Scoresheet!E33=0,0,Scoresheet!E33/(Scoresheet!E33+Scoresheet!F33))</f>
        <v>0</v>
      </c>
      <c r="F33" s="66">
        <f>IF(Scoresheet!G33=0,0,Scoresheet!G33/(Scoresheet!G33+Scoresheet!H33)*(IF(Result!E33=0,1,Result!E33)))</f>
        <v>0</v>
      </c>
      <c r="G33" s="66">
        <f>IF(Scoresheet!I33=0,0,Scoresheet!I33/(Scoresheet!I33+Scoresheet!J33)*(IF(Result!E33=0,1,Result!E33)))</f>
        <v>0</v>
      </c>
      <c r="H33" s="66">
        <f>IF(Scoresheet!K33=0,0,Scoresheet!K33/(Scoresheet!L33+Scoresheet!K33)*(IF(Result!E33=0,1,Result!E33)))</f>
        <v>0</v>
      </c>
      <c r="I33" s="66">
        <f>IF(Scoresheet!L33=0,0,Scoresheet!L33/(Scoresheet!K33+Scoresheet!L33)*(IF(Result!E33=0,1,Result!E33)))</f>
        <v>0</v>
      </c>
      <c r="J33" s="109">
        <f>IF(Scoresheet!M33=0,0,Scoresheet!M33/(Scoresheet!M33+Scoresheet!N33))</f>
        <v>0</v>
      </c>
      <c r="K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O33/(Scoresheet!$O33+Scoresheet!$P33+Scoresheet!$Q33+Scoresheet!$R33+Scoresheet!$S33+Scoresheet!$T33+Scoresheet!$U33+Scoresheet!$V33+Scoresheet!$W33),2))),"ERR!"))</f>
        <v>0</v>
      </c>
      <c r="L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P33/(Scoresheet!$O33+Scoresheet!$P33+Scoresheet!$Q33+Scoresheet!$R33+Scoresheet!$S33+Scoresheet!$T33+Scoresheet!$U33+Scoresheet!$V33+Scoresheet!$W33),2))),"ERR!"))</f>
        <v>0</v>
      </c>
      <c r="M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Q33/(Scoresheet!$O33+Scoresheet!$P33+Scoresheet!$Q33+Scoresheet!$R33+Scoresheet!$S33+Scoresheet!$T33+Scoresheet!$U33+Scoresheet!$V33+Scoresheet!$W33),2))),"ERR!"))</f>
        <v>0</v>
      </c>
      <c r="N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R33/(Scoresheet!$O33+Scoresheet!$P33+Scoresheet!$Q33+Scoresheet!$R33+Scoresheet!$S33+Scoresheet!$T33+Scoresheet!$U33+Scoresheet!$V33+Scoresheet!$W33),2))),"ERR!"))</f>
        <v>0</v>
      </c>
      <c r="O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S33/(Scoresheet!$O33+Scoresheet!$P33+Scoresheet!$Q33+Scoresheet!$R33+Scoresheet!$S33+Scoresheet!$T33+Scoresheet!$U33+Scoresheet!$V33+Scoresheet!$W33),2))),"ERR!"))</f>
        <v>0</v>
      </c>
      <c r="P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T33/(Scoresheet!$O33+Scoresheet!$P33+Scoresheet!$Q33+Scoresheet!$R33+Scoresheet!$S33+Scoresheet!$T33+Scoresheet!$U33+Scoresheet!$V33+Scoresheet!$W33),2))),"ERR!"))</f>
        <v>0</v>
      </c>
      <c r="Q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U33/(Scoresheet!$O33+Scoresheet!$P33+Scoresheet!$Q33+Scoresheet!$R33+Scoresheet!$S33+Scoresheet!$T33+Scoresheet!$U33+Scoresheet!$V33+Scoresheet!$W33),2))),"ERR!"))</f>
        <v>0</v>
      </c>
      <c r="R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V33/(Scoresheet!$O33+Scoresheet!$P33+Scoresheet!$Q33+Scoresheet!$R33+Scoresheet!$S33+Scoresheet!$T33+Scoresheet!$U33+Scoresheet!$V33+Scoresheet!$W33),2))),"ERR!"))</f>
        <v>0</v>
      </c>
      <c r="S33" s="114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W33/(Scoresheet!$O33+Scoresheet!$P33+Scoresheet!$Q33+Scoresheet!$R33+Scoresheet!$S33+Scoresheet!$T33+Scoresheet!$U33+Scoresheet!$V33+Scoresheet!$W33),2))),"ERR!"))</f>
        <v>0</v>
      </c>
      <c r="T33" s="66">
        <f>Scoresheet!X33</f>
        <v>0</v>
      </c>
      <c r="U33" s="66">
        <f>IF((Scoresheet!$Y33+Scoresheet!$Z33+Scoresheet!$AA33)=0,0,FLOOR(Scoresheet!Y33/(Scoresheet!$Y33+Scoresheet!$Z33+Scoresheet!$AA33),0.01))</f>
        <v>0</v>
      </c>
      <c r="V33" s="66">
        <f>IF((Scoresheet!$Y33+Scoresheet!$Z33+Scoresheet!$AA33)=0,0,FLOOR(Scoresheet!Z33/(Scoresheet!$Y33+Scoresheet!$Z33+Scoresheet!$AA33),0.01))</f>
        <v>0</v>
      </c>
      <c r="W33" s="109">
        <f>IF((Scoresheet!$Y33+Scoresheet!$Z33+Scoresheet!$AA33)=0,0,FLOOR(Scoresheet!AA33/(Scoresheet!$Y33+Scoresheet!$Z33+Scoresheet!$AA33),0.01))</f>
        <v>0</v>
      </c>
      <c r="X33" s="66">
        <f>IF((Scoresheet!$AB33+Scoresheet!$AC33+Scoresheet!$AD33)=0,0,FLOOR(Scoresheet!AB33/(Scoresheet!$AB33+Scoresheet!$AC33+Scoresheet!$AD33),0.01))</f>
        <v>0</v>
      </c>
      <c r="Y33" s="66">
        <f>IF((Scoresheet!$AB33+Scoresheet!$AC33+Scoresheet!$AD33)=0,0,FLOOR(Scoresheet!AC33/(Scoresheet!$AB33+Scoresheet!$AC33+Scoresheet!$AD33),0.01))</f>
        <v>0</v>
      </c>
      <c r="Z33" s="115">
        <f>IF((Scoresheet!$AB33+Scoresheet!$AC33+Scoresheet!$AD33)=0,0,FLOOR(Scoresheet!AD33/(Scoresheet!$AB33+Scoresheet!$AC33+Scoresheet!$AD33),0.01))</f>
        <v>0</v>
      </c>
      <c r="AA33" s="116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E33/(Scoresheet!$AE33+Scoresheet!$AF33+Scoresheet!$AG33+Scoresheet!$AH33+Scoresheet!$AI33),2))),"ERR!")</f>
        <v>0</v>
      </c>
      <c r="AB33" s="115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F33/(Scoresheet!$AE33+Scoresheet!$AF33+Scoresheet!$AG33+Scoresheet!$AH33+Scoresheet!$AI33),2))),"ERR!")</f>
        <v>0</v>
      </c>
      <c r="AC33" s="115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G33/(Scoresheet!$AE33+Scoresheet!$AF33+Scoresheet!$AG33+Scoresheet!$AH33+Scoresheet!$AI33),2))),"ERR!")</f>
        <v>0</v>
      </c>
      <c r="AD33" s="115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H33/(Scoresheet!$AE33+Scoresheet!$AF33+Scoresheet!$AG33+Scoresheet!$AH33+Scoresheet!$AI33),2))),"ERR!")</f>
        <v>0</v>
      </c>
      <c r="AE33" s="114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I33/(Scoresheet!$AE33+Scoresheet!$AF33+Scoresheet!$AG33+Scoresheet!$AH33+Scoresheet!$AI33),2))),"ERR!")</f>
        <v>0</v>
      </c>
      <c r="AF33" s="66">
        <f>IF((Scoresheet!$AJ33+Scoresheet!$AK33+Scoresheet!$AL33)=0,0,FLOOR(Scoresheet!AJ33/(Scoresheet!$AJ33+Scoresheet!$AK33+Scoresheet!$AL33),0.01))</f>
        <v>0</v>
      </c>
      <c r="AG33" s="66">
        <f>IF((Scoresheet!$AJ33+Scoresheet!$AK33+Scoresheet!$AL33)=0,0,FLOOR(Scoresheet!AK33/(Scoresheet!$AJ33+Scoresheet!$AK33+Scoresheet!$AL33),0.01))</f>
        <v>0</v>
      </c>
      <c r="AH33" s="109">
        <f>IF((Scoresheet!$AJ33+Scoresheet!$AK33+Scoresheet!$AL33)=0,0,FLOOR(Scoresheet!AL33/(Scoresheet!$AJ33+Scoresheet!$AK33+Scoresheet!$AL33),0.01))</f>
        <v>0</v>
      </c>
      <c r="AI33" s="95"/>
      <c r="AJ33" s="95"/>
      <c r="AK33" s="95"/>
      <c r="AL33" s="95"/>
      <c r="AM33" s="95"/>
      <c r="AN33" s="95"/>
      <c r="AQ33" s="66">
        <f t="shared" si="0"/>
        <v>0</v>
      </c>
      <c r="AR33" s="66">
        <f t="shared" si="12"/>
        <v>0</v>
      </c>
      <c r="AS33" s="66">
        <f t="shared" si="13"/>
        <v>0</v>
      </c>
      <c r="AT33" s="66">
        <f t="shared" si="14"/>
        <v>0</v>
      </c>
      <c r="AU33" s="66">
        <f t="shared" si="15"/>
        <v>0</v>
      </c>
      <c r="AV33" s="66">
        <f t="shared" si="16"/>
        <v>0</v>
      </c>
      <c r="AW33" s="66">
        <f t="shared" si="17"/>
        <v>0</v>
      </c>
      <c r="AX33" s="66">
        <f t="shared" si="18"/>
        <v>0</v>
      </c>
      <c r="AY33" s="66">
        <f t="shared" si="19"/>
        <v>0</v>
      </c>
      <c r="AZ33" s="66">
        <f t="shared" si="20"/>
        <v>0</v>
      </c>
      <c r="BA33" s="66">
        <f t="shared" si="21"/>
        <v>0</v>
      </c>
      <c r="BB33" s="66">
        <f t="shared" si="22"/>
        <v>0</v>
      </c>
      <c r="BC33" s="66">
        <f t="shared" si="23"/>
        <v>0</v>
      </c>
      <c r="BD33" s="66">
        <f t="shared" si="24"/>
        <v>0</v>
      </c>
      <c r="BE33" s="66">
        <f t="shared" si="25"/>
        <v>0</v>
      </c>
      <c r="BF33" s="66">
        <f t="shared" si="26"/>
        <v>0</v>
      </c>
      <c r="BG33" s="66">
        <f t="shared" si="27"/>
        <v>0</v>
      </c>
      <c r="BH33" s="66">
        <f t="shared" si="28"/>
        <v>0</v>
      </c>
      <c r="BI33" s="66">
        <f t="shared" si="29"/>
        <v>0</v>
      </c>
      <c r="BJ33" s="66">
        <f t="shared" si="30"/>
        <v>0</v>
      </c>
      <c r="BK33" s="66">
        <f t="shared" si="31"/>
        <v>0</v>
      </c>
      <c r="BL33" s="66">
        <f t="shared" si="32"/>
        <v>0</v>
      </c>
      <c r="BM33" s="66">
        <f t="shared" si="33"/>
        <v>0</v>
      </c>
      <c r="BN33" s="66">
        <f t="shared" si="34"/>
        <v>0</v>
      </c>
      <c r="BO33" s="66">
        <f t="shared" si="35"/>
        <v>0</v>
      </c>
      <c r="BP33" s="66">
        <f t="shared" si="36"/>
        <v>0</v>
      </c>
      <c r="BQ33" s="66">
        <f t="shared" si="37"/>
        <v>0</v>
      </c>
      <c r="BR33" s="66">
        <f t="shared" si="38"/>
        <v>0</v>
      </c>
      <c r="BS33" s="66">
        <f t="shared" si="39"/>
        <v>0</v>
      </c>
      <c r="BT33" s="66">
        <f t="shared" si="40"/>
        <v>0</v>
      </c>
      <c r="BU33" s="66">
        <f t="shared" si="41"/>
        <v>0</v>
      </c>
      <c r="BV33" s="66">
        <f t="shared" si="42"/>
        <v>0</v>
      </c>
      <c r="BX33" s="66">
        <f t="shared" si="43"/>
        <v>0</v>
      </c>
      <c r="BY33" s="66">
        <f t="shared" si="5"/>
        <v>0</v>
      </c>
      <c r="BZ33" s="66">
        <f t="shared" si="6"/>
        <v>0</v>
      </c>
      <c r="CA33" s="66">
        <f t="shared" si="7"/>
        <v>0</v>
      </c>
      <c r="CB33" s="66">
        <f t="shared" si="8"/>
        <v>0</v>
      </c>
      <c r="CC33" s="66">
        <f t="shared" si="9"/>
        <v>0</v>
      </c>
      <c r="CD33" s="66">
        <f t="shared" si="10"/>
        <v>0</v>
      </c>
    </row>
    <row r="34" spans="1:82">
      <c r="A34" s="96">
        <f t="shared" si="11"/>
        <v>0</v>
      </c>
      <c r="B34" s="109">
        <f>Scoresheet!B34</f>
        <v>0</v>
      </c>
      <c r="C34" s="66">
        <f>IF(Scoresheet!C34=0,0,Scoresheet!C34/(Scoresheet!C34+Scoresheet!D34))</f>
        <v>0</v>
      </c>
      <c r="D34" s="109">
        <f>IF(Scoresheet!D34=0,0,Scoresheet!D34/(Scoresheet!C34+Scoresheet!D34))</f>
        <v>0</v>
      </c>
      <c r="E34" s="66">
        <f>IF(Scoresheet!E34=0,0,Scoresheet!E34/(Scoresheet!E34+Scoresheet!F34))</f>
        <v>0</v>
      </c>
      <c r="F34" s="66">
        <f>IF(Scoresheet!G34=0,0,Scoresheet!G34/(Scoresheet!G34+Scoresheet!H34)*(IF(Result!E34=0,1,Result!E34)))</f>
        <v>0</v>
      </c>
      <c r="G34" s="66">
        <f>IF(Scoresheet!I34=0,0,Scoresheet!I34/(Scoresheet!I34+Scoresheet!J34)*(IF(Result!E34=0,1,Result!E34)))</f>
        <v>0</v>
      </c>
      <c r="H34" s="66">
        <f>IF(Scoresheet!K34=0,0,Scoresheet!K34/(Scoresheet!L34+Scoresheet!K34)*(IF(Result!E34=0,1,Result!E34)))</f>
        <v>0</v>
      </c>
      <c r="I34" s="66">
        <f>IF(Scoresheet!L34=0,0,Scoresheet!L34/(Scoresheet!K34+Scoresheet!L34)*(IF(Result!E34=0,1,Result!E34)))</f>
        <v>0</v>
      </c>
      <c r="J34" s="109">
        <f>IF(Scoresheet!M34=0,0,Scoresheet!M34/(Scoresheet!M34+Scoresheet!N34))</f>
        <v>0</v>
      </c>
      <c r="K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O34/(Scoresheet!$O34+Scoresheet!$P34+Scoresheet!$Q34+Scoresheet!$R34+Scoresheet!$S34+Scoresheet!$T34+Scoresheet!$U34+Scoresheet!$V34+Scoresheet!$W34),2))),"ERR!"))</f>
        <v>0</v>
      </c>
      <c r="L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P34/(Scoresheet!$O34+Scoresheet!$P34+Scoresheet!$Q34+Scoresheet!$R34+Scoresheet!$S34+Scoresheet!$T34+Scoresheet!$U34+Scoresheet!$V34+Scoresheet!$W34),2))),"ERR!"))</f>
        <v>0</v>
      </c>
      <c r="M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Q34/(Scoresheet!$O34+Scoresheet!$P34+Scoresheet!$Q34+Scoresheet!$R34+Scoresheet!$S34+Scoresheet!$T34+Scoresheet!$U34+Scoresheet!$V34+Scoresheet!$W34),2))),"ERR!"))</f>
        <v>0</v>
      </c>
      <c r="N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R34/(Scoresheet!$O34+Scoresheet!$P34+Scoresheet!$Q34+Scoresheet!$R34+Scoresheet!$S34+Scoresheet!$T34+Scoresheet!$U34+Scoresheet!$V34+Scoresheet!$W34),2))),"ERR!"))</f>
        <v>0</v>
      </c>
      <c r="O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S34/(Scoresheet!$O34+Scoresheet!$P34+Scoresheet!$Q34+Scoresheet!$R34+Scoresheet!$S34+Scoresheet!$T34+Scoresheet!$U34+Scoresheet!$V34+Scoresheet!$W34),2))),"ERR!"))</f>
        <v>0</v>
      </c>
      <c r="P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T34/(Scoresheet!$O34+Scoresheet!$P34+Scoresheet!$Q34+Scoresheet!$R34+Scoresheet!$S34+Scoresheet!$T34+Scoresheet!$U34+Scoresheet!$V34+Scoresheet!$W34),2))),"ERR!"))</f>
        <v>0</v>
      </c>
      <c r="Q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U34/(Scoresheet!$O34+Scoresheet!$P34+Scoresheet!$Q34+Scoresheet!$R34+Scoresheet!$S34+Scoresheet!$T34+Scoresheet!$U34+Scoresheet!$V34+Scoresheet!$W34),2))),"ERR!"))</f>
        <v>0</v>
      </c>
      <c r="R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V34/(Scoresheet!$O34+Scoresheet!$P34+Scoresheet!$Q34+Scoresheet!$R34+Scoresheet!$S34+Scoresheet!$T34+Scoresheet!$U34+Scoresheet!$V34+Scoresheet!$W34),2))),"ERR!"))</f>
        <v>0</v>
      </c>
      <c r="S34" s="114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W34/(Scoresheet!$O34+Scoresheet!$P34+Scoresheet!$Q34+Scoresheet!$R34+Scoresheet!$S34+Scoresheet!$T34+Scoresheet!$U34+Scoresheet!$V34+Scoresheet!$W34),2))),"ERR!"))</f>
        <v>0</v>
      </c>
      <c r="T34" s="66">
        <f>Scoresheet!X34</f>
        <v>0</v>
      </c>
      <c r="U34" s="66">
        <f>IF((Scoresheet!$Y34+Scoresheet!$Z34+Scoresheet!$AA34)=0,0,FLOOR(Scoresheet!Y34/(Scoresheet!$Y34+Scoresheet!$Z34+Scoresheet!$AA34),0.01))</f>
        <v>0</v>
      </c>
      <c r="V34" s="66">
        <f>IF((Scoresheet!$Y34+Scoresheet!$Z34+Scoresheet!$AA34)=0,0,FLOOR(Scoresheet!Z34/(Scoresheet!$Y34+Scoresheet!$Z34+Scoresheet!$AA34),0.01))</f>
        <v>0</v>
      </c>
      <c r="W34" s="109">
        <f>IF((Scoresheet!$Y34+Scoresheet!$Z34+Scoresheet!$AA34)=0,0,FLOOR(Scoresheet!AA34/(Scoresheet!$Y34+Scoresheet!$Z34+Scoresheet!$AA34),0.01))</f>
        <v>0</v>
      </c>
      <c r="X34" s="66">
        <f>IF((Scoresheet!$AB34+Scoresheet!$AC34+Scoresheet!$AD34)=0,0,FLOOR(Scoresheet!AB34/(Scoresheet!$AB34+Scoresheet!$AC34+Scoresheet!$AD34),0.01))</f>
        <v>0</v>
      </c>
      <c r="Y34" s="66">
        <f>IF((Scoresheet!$AB34+Scoresheet!$AC34+Scoresheet!$AD34)=0,0,FLOOR(Scoresheet!AC34/(Scoresheet!$AB34+Scoresheet!$AC34+Scoresheet!$AD34),0.01))</f>
        <v>0</v>
      </c>
      <c r="Z34" s="115">
        <f>IF((Scoresheet!$AB34+Scoresheet!$AC34+Scoresheet!$AD34)=0,0,FLOOR(Scoresheet!AD34/(Scoresheet!$AB34+Scoresheet!$AC34+Scoresheet!$AD34),0.01))</f>
        <v>0</v>
      </c>
      <c r="AA34" s="116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E34/(Scoresheet!$AE34+Scoresheet!$AF34+Scoresheet!$AG34+Scoresheet!$AH34+Scoresheet!$AI34),2))),"ERR!")</f>
        <v>0</v>
      </c>
      <c r="AB34" s="115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F34/(Scoresheet!$AE34+Scoresheet!$AF34+Scoresheet!$AG34+Scoresheet!$AH34+Scoresheet!$AI34),2))),"ERR!")</f>
        <v>0</v>
      </c>
      <c r="AC34" s="115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G34/(Scoresheet!$AE34+Scoresheet!$AF34+Scoresheet!$AG34+Scoresheet!$AH34+Scoresheet!$AI34),2))),"ERR!")</f>
        <v>0</v>
      </c>
      <c r="AD34" s="115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H34/(Scoresheet!$AE34+Scoresheet!$AF34+Scoresheet!$AG34+Scoresheet!$AH34+Scoresheet!$AI34),2))),"ERR!")</f>
        <v>0</v>
      </c>
      <c r="AE34" s="114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I34/(Scoresheet!$AE34+Scoresheet!$AF34+Scoresheet!$AG34+Scoresheet!$AH34+Scoresheet!$AI34),2))),"ERR!")</f>
        <v>0</v>
      </c>
      <c r="AF34" s="66">
        <f>IF((Scoresheet!$AJ34+Scoresheet!$AK34+Scoresheet!$AL34)=0,0,FLOOR(Scoresheet!AJ34/(Scoresheet!$AJ34+Scoresheet!$AK34+Scoresheet!$AL34),0.01))</f>
        <v>0</v>
      </c>
      <c r="AG34" s="66">
        <f>IF((Scoresheet!$AJ34+Scoresheet!$AK34+Scoresheet!$AL34)=0,0,FLOOR(Scoresheet!AK34/(Scoresheet!$AJ34+Scoresheet!$AK34+Scoresheet!$AL34),0.01))</f>
        <v>0</v>
      </c>
      <c r="AH34" s="109">
        <f>IF((Scoresheet!$AJ34+Scoresheet!$AK34+Scoresheet!$AL34)=0,0,FLOOR(Scoresheet!AL34/(Scoresheet!$AJ34+Scoresheet!$AK34+Scoresheet!$AL34),0.01))</f>
        <v>0</v>
      </c>
      <c r="AI34" s="95"/>
      <c r="AJ34" s="95"/>
      <c r="AK34" s="95"/>
      <c r="AL34" s="95"/>
      <c r="AM34" s="95"/>
      <c r="AN34" s="95"/>
      <c r="AQ34" s="66">
        <f t="shared" si="0"/>
        <v>0</v>
      </c>
      <c r="AR34" s="66">
        <f t="shared" si="12"/>
        <v>0</v>
      </c>
      <c r="AS34" s="66">
        <f t="shared" si="13"/>
        <v>0</v>
      </c>
      <c r="AT34" s="66">
        <f t="shared" si="14"/>
        <v>0</v>
      </c>
      <c r="AU34" s="66">
        <f t="shared" si="15"/>
        <v>0</v>
      </c>
      <c r="AV34" s="66">
        <f t="shared" si="16"/>
        <v>0</v>
      </c>
      <c r="AW34" s="66">
        <f t="shared" si="17"/>
        <v>0</v>
      </c>
      <c r="AX34" s="66">
        <f t="shared" si="18"/>
        <v>0</v>
      </c>
      <c r="AY34" s="66">
        <f t="shared" si="19"/>
        <v>0</v>
      </c>
      <c r="AZ34" s="66">
        <f t="shared" si="20"/>
        <v>0</v>
      </c>
      <c r="BA34" s="66">
        <f t="shared" si="21"/>
        <v>0</v>
      </c>
      <c r="BB34" s="66">
        <f t="shared" si="22"/>
        <v>0</v>
      </c>
      <c r="BC34" s="66">
        <f t="shared" si="23"/>
        <v>0</v>
      </c>
      <c r="BD34" s="66">
        <f t="shared" si="24"/>
        <v>0</v>
      </c>
      <c r="BE34" s="66">
        <f t="shared" si="25"/>
        <v>0</v>
      </c>
      <c r="BF34" s="66">
        <f t="shared" si="26"/>
        <v>0</v>
      </c>
      <c r="BG34" s="66">
        <f t="shared" si="27"/>
        <v>0</v>
      </c>
      <c r="BH34" s="66">
        <f t="shared" si="28"/>
        <v>0</v>
      </c>
      <c r="BI34" s="66">
        <f t="shared" si="29"/>
        <v>0</v>
      </c>
      <c r="BJ34" s="66">
        <f t="shared" si="30"/>
        <v>0</v>
      </c>
      <c r="BK34" s="66">
        <f t="shared" si="31"/>
        <v>0</v>
      </c>
      <c r="BL34" s="66">
        <f t="shared" si="32"/>
        <v>0</v>
      </c>
      <c r="BM34" s="66">
        <f t="shared" si="33"/>
        <v>0</v>
      </c>
      <c r="BN34" s="66">
        <f t="shared" si="34"/>
        <v>0</v>
      </c>
      <c r="BO34" s="66">
        <f t="shared" si="35"/>
        <v>0</v>
      </c>
      <c r="BP34" s="66">
        <f t="shared" si="36"/>
        <v>0</v>
      </c>
      <c r="BQ34" s="66">
        <f t="shared" si="37"/>
        <v>0</v>
      </c>
      <c r="BR34" s="66">
        <f t="shared" si="38"/>
        <v>0</v>
      </c>
      <c r="BS34" s="66">
        <f t="shared" si="39"/>
        <v>0</v>
      </c>
      <c r="BT34" s="66">
        <f t="shared" si="40"/>
        <v>0</v>
      </c>
      <c r="BU34" s="66">
        <f t="shared" si="41"/>
        <v>0</v>
      </c>
      <c r="BV34" s="66">
        <f t="shared" si="42"/>
        <v>0</v>
      </c>
      <c r="BX34" s="66">
        <f t="shared" si="43"/>
        <v>0</v>
      </c>
      <c r="BY34" s="66">
        <f t="shared" si="5"/>
        <v>0</v>
      </c>
      <c r="BZ34" s="66">
        <f t="shared" si="6"/>
        <v>0</v>
      </c>
      <c r="CA34" s="66">
        <f t="shared" si="7"/>
        <v>0</v>
      </c>
      <c r="CB34" s="66">
        <f t="shared" si="8"/>
        <v>0</v>
      </c>
      <c r="CC34" s="66">
        <f t="shared" si="9"/>
        <v>0</v>
      </c>
      <c r="CD34" s="66">
        <f t="shared" si="10"/>
        <v>0</v>
      </c>
    </row>
    <row r="35" spans="1:82">
      <c r="A35" s="96">
        <f t="shared" si="11"/>
        <v>0</v>
      </c>
      <c r="B35" s="109">
        <f>Scoresheet!B35</f>
        <v>0</v>
      </c>
      <c r="C35" s="66">
        <f>IF(Scoresheet!C35=0,0,Scoresheet!C35/(Scoresheet!C35+Scoresheet!D35))</f>
        <v>0</v>
      </c>
      <c r="D35" s="109">
        <f>IF(Scoresheet!D35=0,0,Scoresheet!D35/(Scoresheet!C35+Scoresheet!D35))</f>
        <v>0</v>
      </c>
      <c r="E35" s="66">
        <f>IF(Scoresheet!E35=0,0,Scoresheet!E35/(Scoresheet!E35+Scoresheet!F35))</f>
        <v>0</v>
      </c>
      <c r="F35" s="66">
        <f>IF(Scoresheet!G35=0,0,Scoresheet!G35/(Scoresheet!G35+Scoresheet!H35)*(IF(Result!E35=0,1,Result!E35)))</f>
        <v>0</v>
      </c>
      <c r="G35" s="66">
        <f>IF(Scoresheet!I35=0,0,Scoresheet!I35/(Scoresheet!I35+Scoresheet!J35)*(IF(Result!E35=0,1,Result!E35)))</f>
        <v>0</v>
      </c>
      <c r="H35" s="66">
        <f>IF(Scoresheet!K35=0,0,Scoresheet!K35/(Scoresheet!L35+Scoresheet!K35)*(IF(Result!E35=0,1,Result!E35)))</f>
        <v>0</v>
      </c>
      <c r="I35" s="66">
        <f>IF(Scoresheet!L35=0,0,Scoresheet!L35/(Scoresheet!K35+Scoresheet!L35)*(IF(Result!E35=0,1,Result!E35)))</f>
        <v>0</v>
      </c>
      <c r="J35" s="109">
        <f>IF(Scoresheet!M35=0,0,Scoresheet!M35/(Scoresheet!M35+Scoresheet!N35))</f>
        <v>0</v>
      </c>
      <c r="K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O35/(Scoresheet!$O35+Scoresheet!$P35+Scoresheet!$Q35+Scoresheet!$R35+Scoresheet!$S35+Scoresheet!$T35+Scoresheet!$U35+Scoresheet!$V35+Scoresheet!$W35),2))),"ERR!"))</f>
        <v>0</v>
      </c>
      <c r="L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P35/(Scoresheet!$O35+Scoresheet!$P35+Scoresheet!$Q35+Scoresheet!$R35+Scoresheet!$S35+Scoresheet!$T35+Scoresheet!$U35+Scoresheet!$V35+Scoresheet!$W35),2))),"ERR!"))</f>
        <v>0</v>
      </c>
      <c r="M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Q35/(Scoresheet!$O35+Scoresheet!$P35+Scoresheet!$Q35+Scoresheet!$R35+Scoresheet!$S35+Scoresheet!$T35+Scoresheet!$U35+Scoresheet!$V35+Scoresheet!$W35),2))),"ERR!"))</f>
        <v>0</v>
      </c>
      <c r="N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R35/(Scoresheet!$O35+Scoresheet!$P35+Scoresheet!$Q35+Scoresheet!$R35+Scoresheet!$S35+Scoresheet!$T35+Scoresheet!$U35+Scoresheet!$V35+Scoresheet!$W35),2))),"ERR!"))</f>
        <v>0</v>
      </c>
      <c r="O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S35/(Scoresheet!$O35+Scoresheet!$P35+Scoresheet!$Q35+Scoresheet!$R35+Scoresheet!$S35+Scoresheet!$T35+Scoresheet!$U35+Scoresheet!$V35+Scoresheet!$W35),2))),"ERR!"))</f>
        <v>0</v>
      </c>
      <c r="P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T35/(Scoresheet!$O35+Scoresheet!$P35+Scoresheet!$Q35+Scoresheet!$R35+Scoresheet!$S35+Scoresheet!$T35+Scoresheet!$U35+Scoresheet!$V35+Scoresheet!$W35),2))),"ERR!"))</f>
        <v>0</v>
      </c>
      <c r="Q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U35/(Scoresheet!$O35+Scoresheet!$P35+Scoresheet!$Q35+Scoresheet!$R35+Scoresheet!$S35+Scoresheet!$T35+Scoresheet!$U35+Scoresheet!$V35+Scoresheet!$W35),2))),"ERR!"))</f>
        <v>0</v>
      </c>
      <c r="R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V35/(Scoresheet!$O35+Scoresheet!$P35+Scoresheet!$Q35+Scoresheet!$R35+Scoresheet!$S35+Scoresheet!$T35+Scoresheet!$U35+Scoresheet!$V35+Scoresheet!$W35),2))),"ERR!"))</f>
        <v>0</v>
      </c>
      <c r="S35" s="114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W35/(Scoresheet!$O35+Scoresheet!$P35+Scoresheet!$Q35+Scoresheet!$R35+Scoresheet!$S35+Scoresheet!$T35+Scoresheet!$U35+Scoresheet!$V35+Scoresheet!$W35),2))),"ERR!"))</f>
        <v>0</v>
      </c>
      <c r="T35" s="66">
        <f>Scoresheet!X35</f>
        <v>0</v>
      </c>
      <c r="U35" s="66">
        <f>IF((Scoresheet!$Y35+Scoresheet!$Z35+Scoresheet!$AA35)=0,0,FLOOR(Scoresheet!Y35/(Scoresheet!$Y35+Scoresheet!$Z35+Scoresheet!$AA35),0.01))</f>
        <v>0</v>
      </c>
      <c r="V35" s="66">
        <f>IF((Scoresheet!$Y35+Scoresheet!$Z35+Scoresheet!$AA35)=0,0,FLOOR(Scoresheet!Z35/(Scoresheet!$Y35+Scoresheet!$Z35+Scoresheet!$AA35),0.01))</f>
        <v>0</v>
      </c>
      <c r="W35" s="109">
        <f>IF((Scoresheet!$Y35+Scoresheet!$Z35+Scoresheet!$AA35)=0,0,FLOOR(Scoresheet!AA35/(Scoresheet!$Y35+Scoresheet!$Z35+Scoresheet!$AA35),0.01))</f>
        <v>0</v>
      </c>
      <c r="X35" s="66">
        <f>IF((Scoresheet!$AB35+Scoresheet!$AC35+Scoresheet!$AD35)=0,0,FLOOR(Scoresheet!AB35/(Scoresheet!$AB35+Scoresheet!$AC35+Scoresheet!$AD35),0.01))</f>
        <v>0</v>
      </c>
      <c r="Y35" s="66">
        <f>IF((Scoresheet!$AB35+Scoresheet!$AC35+Scoresheet!$AD35)=0,0,FLOOR(Scoresheet!AC35/(Scoresheet!$AB35+Scoresheet!$AC35+Scoresheet!$AD35),0.01))</f>
        <v>0</v>
      </c>
      <c r="Z35" s="115">
        <f>IF((Scoresheet!$AB35+Scoresheet!$AC35+Scoresheet!$AD35)=0,0,FLOOR(Scoresheet!AD35/(Scoresheet!$AB35+Scoresheet!$AC35+Scoresheet!$AD35),0.01))</f>
        <v>0</v>
      </c>
      <c r="AA35" s="116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E35/(Scoresheet!$AE35+Scoresheet!$AF35+Scoresheet!$AG35+Scoresheet!$AH35+Scoresheet!$AI35),2))),"ERR!")</f>
        <v>0</v>
      </c>
      <c r="AB35" s="115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F35/(Scoresheet!$AE35+Scoresheet!$AF35+Scoresheet!$AG35+Scoresheet!$AH35+Scoresheet!$AI35),2))),"ERR!")</f>
        <v>0</v>
      </c>
      <c r="AC35" s="115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G35/(Scoresheet!$AE35+Scoresheet!$AF35+Scoresheet!$AG35+Scoresheet!$AH35+Scoresheet!$AI35),2))),"ERR!")</f>
        <v>0</v>
      </c>
      <c r="AD35" s="115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H35/(Scoresheet!$AE35+Scoresheet!$AF35+Scoresheet!$AG35+Scoresheet!$AH35+Scoresheet!$AI35),2))),"ERR!")</f>
        <v>0</v>
      </c>
      <c r="AE35" s="114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I35/(Scoresheet!$AE35+Scoresheet!$AF35+Scoresheet!$AG35+Scoresheet!$AH35+Scoresheet!$AI35),2))),"ERR!")</f>
        <v>0</v>
      </c>
      <c r="AF35" s="66">
        <f>IF((Scoresheet!$AJ35+Scoresheet!$AK35+Scoresheet!$AL35)=0,0,FLOOR(Scoresheet!AJ35/(Scoresheet!$AJ35+Scoresheet!$AK35+Scoresheet!$AL35),0.01))</f>
        <v>0</v>
      </c>
      <c r="AG35" s="66">
        <f>IF((Scoresheet!$AJ35+Scoresheet!$AK35+Scoresheet!$AL35)=0,0,FLOOR(Scoresheet!AK35/(Scoresheet!$AJ35+Scoresheet!$AK35+Scoresheet!$AL35),0.01))</f>
        <v>0</v>
      </c>
      <c r="AH35" s="109">
        <f>IF((Scoresheet!$AJ35+Scoresheet!$AK35+Scoresheet!$AL35)=0,0,FLOOR(Scoresheet!AL35/(Scoresheet!$AJ35+Scoresheet!$AK35+Scoresheet!$AL35),0.01))</f>
        <v>0</v>
      </c>
      <c r="AI35" s="95"/>
      <c r="AJ35" s="95"/>
      <c r="AK35" s="95"/>
      <c r="AL35" s="95"/>
      <c r="AM35" s="95"/>
      <c r="AN35" s="95"/>
      <c r="AQ35" s="66">
        <f t="shared" si="0"/>
        <v>0</v>
      </c>
      <c r="AR35" s="66">
        <f t="shared" si="12"/>
        <v>0</v>
      </c>
      <c r="AS35" s="66">
        <f t="shared" si="13"/>
        <v>0</v>
      </c>
      <c r="AT35" s="66">
        <f t="shared" si="14"/>
        <v>0</v>
      </c>
      <c r="AU35" s="66">
        <f t="shared" si="15"/>
        <v>0</v>
      </c>
      <c r="AV35" s="66">
        <f t="shared" si="16"/>
        <v>0</v>
      </c>
      <c r="AW35" s="66">
        <f t="shared" si="17"/>
        <v>0</v>
      </c>
      <c r="AX35" s="66">
        <f t="shared" si="18"/>
        <v>0</v>
      </c>
      <c r="AY35" s="66">
        <f t="shared" si="19"/>
        <v>0</v>
      </c>
      <c r="AZ35" s="66">
        <f t="shared" si="20"/>
        <v>0</v>
      </c>
      <c r="BA35" s="66">
        <f t="shared" si="21"/>
        <v>0</v>
      </c>
      <c r="BB35" s="66">
        <f t="shared" si="22"/>
        <v>0</v>
      </c>
      <c r="BC35" s="66">
        <f t="shared" si="23"/>
        <v>0</v>
      </c>
      <c r="BD35" s="66">
        <f t="shared" si="24"/>
        <v>0</v>
      </c>
      <c r="BE35" s="66">
        <f t="shared" si="25"/>
        <v>0</v>
      </c>
      <c r="BF35" s="66">
        <f t="shared" si="26"/>
        <v>0</v>
      </c>
      <c r="BG35" s="66">
        <f t="shared" si="27"/>
        <v>0</v>
      </c>
      <c r="BH35" s="66">
        <f t="shared" si="28"/>
        <v>0</v>
      </c>
      <c r="BI35" s="66">
        <f t="shared" si="29"/>
        <v>0</v>
      </c>
      <c r="BJ35" s="66">
        <f t="shared" si="30"/>
        <v>0</v>
      </c>
      <c r="BK35" s="66">
        <f t="shared" si="31"/>
        <v>0</v>
      </c>
      <c r="BL35" s="66">
        <f t="shared" si="32"/>
        <v>0</v>
      </c>
      <c r="BM35" s="66">
        <f t="shared" si="33"/>
        <v>0</v>
      </c>
      <c r="BN35" s="66">
        <f t="shared" si="34"/>
        <v>0</v>
      </c>
      <c r="BO35" s="66">
        <f t="shared" si="35"/>
        <v>0</v>
      </c>
      <c r="BP35" s="66">
        <f t="shared" si="36"/>
        <v>0</v>
      </c>
      <c r="BQ35" s="66">
        <f t="shared" si="37"/>
        <v>0</v>
      </c>
      <c r="BR35" s="66">
        <f t="shared" si="38"/>
        <v>0</v>
      </c>
      <c r="BS35" s="66">
        <f t="shared" si="39"/>
        <v>0</v>
      </c>
      <c r="BT35" s="66">
        <f t="shared" si="40"/>
        <v>0</v>
      </c>
      <c r="BU35" s="66">
        <f t="shared" si="41"/>
        <v>0</v>
      </c>
      <c r="BV35" s="66">
        <f t="shared" si="42"/>
        <v>0</v>
      </c>
      <c r="BX35" s="66">
        <f t="shared" si="43"/>
        <v>0</v>
      </c>
      <c r="BY35" s="66">
        <f t="shared" si="5"/>
        <v>0</v>
      </c>
      <c r="BZ35" s="66">
        <f t="shared" si="6"/>
        <v>0</v>
      </c>
      <c r="CA35" s="66">
        <f t="shared" si="7"/>
        <v>0</v>
      </c>
      <c r="CB35" s="66">
        <f t="shared" si="8"/>
        <v>0</v>
      </c>
      <c r="CC35" s="66">
        <f t="shared" si="9"/>
        <v>0</v>
      </c>
      <c r="CD35" s="66">
        <f t="shared" si="10"/>
        <v>0</v>
      </c>
    </row>
    <row r="36" spans="1:82">
      <c r="A36" s="96">
        <f t="shared" si="11"/>
        <v>0</v>
      </c>
      <c r="B36" s="109">
        <f>Scoresheet!B36</f>
        <v>0</v>
      </c>
      <c r="C36" s="66">
        <f>IF(Scoresheet!C36=0,0,Scoresheet!C36/(Scoresheet!C36+Scoresheet!D36))</f>
        <v>0</v>
      </c>
      <c r="D36" s="109">
        <f>IF(Scoresheet!D36=0,0,Scoresheet!D36/(Scoresheet!C36+Scoresheet!D36))</f>
        <v>0</v>
      </c>
      <c r="E36" s="66">
        <f>IF(Scoresheet!E36=0,0,Scoresheet!E36/(Scoresheet!E36+Scoresheet!F36))</f>
        <v>0</v>
      </c>
      <c r="F36" s="66">
        <f>IF(Scoresheet!G36=0,0,Scoresheet!G36/(Scoresheet!G36+Scoresheet!H36)*(IF(Result!E36=0,1,Result!E36)))</f>
        <v>0</v>
      </c>
      <c r="G36" s="66">
        <f>IF(Scoresheet!I36=0,0,Scoresheet!I36/(Scoresheet!I36+Scoresheet!J36)*(IF(Result!E36=0,1,Result!E36)))</f>
        <v>0</v>
      </c>
      <c r="H36" s="66">
        <f>IF(Scoresheet!K36=0,0,Scoresheet!K36/(Scoresheet!L36+Scoresheet!K36)*(IF(Result!E36=0,1,Result!E36)))</f>
        <v>0</v>
      </c>
      <c r="I36" s="66">
        <f>IF(Scoresheet!L36=0,0,Scoresheet!L36/(Scoresheet!K36+Scoresheet!L36)*(IF(Result!E36=0,1,Result!E36)))</f>
        <v>0</v>
      </c>
      <c r="J36" s="109">
        <f>IF(Scoresheet!M36=0,0,Scoresheet!M36/(Scoresheet!M36+Scoresheet!N36))</f>
        <v>0</v>
      </c>
      <c r="K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O36/(Scoresheet!$O36+Scoresheet!$P36+Scoresheet!$Q36+Scoresheet!$R36+Scoresheet!$S36+Scoresheet!$T36+Scoresheet!$U36+Scoresheet!$V36+Scoresheet!$W36),2))),"ERR!"))</f>
        <v>0</v>
      </c>
      <c r="L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P36/(Scoresheet!$O36+Scoresheet!$P36+Scoresheet!$Q36+Scoresheet!$R36+Scoresheet!$S36+Scoresheet!$T36+Scoresheet!$U36+Scoresheet!$V36+Scoresheet!$W36),2))),"ERR!"))</f>
        <v>0</v>
      </c>
      <c r="M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Q36/(Scoresheet!$O36+Scoresheet!$P36+Scoresheet!$Q36+Scoresheet!$R36+Scoresheet!$S36+Scoresheet!$T36+Scoresheet!$U36+Scoresheet!$V36+Scoresheet!$W36),2))),"ERR!"))</f>
        <v>0</v>
      </c>
      <c r="N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R36/(Scoresheet!$O36+Scoresheet!$P36+Scoresheet!$Q36+Scoresheet!$R36+Scoresheet!$S36+Scoresheet!$T36+Scoresheet!$U36+Scoresheet!$V36+Scoresheet!$W36),2))),"ERR!"))</f>
        <v>0</v>
      </c>
      <c r="O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S36/(Scoresheet!$O36+Scoresheet!$P36+Scoresheet!$Q36+Scoresheet!$R36+Scoresheet!$S36+Scoresheet!$T36+Scoresheet!$U36+Scoresheet!$V36+Scoresheet!$W36),2))),"ERR!"))</f>
        <v>0</v>
      </c>
      <c r="P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T36/(Scoresheet!$O36+Scoresheet!$P36+Scoresheet!$Q36+Scoresheet!$R36+Scoresheet!$S36+Scoresheet!$T36+Scoresheet!$U36+Scoresheet!$V36+Scoresheet!$W36),2))),"ERR!"))</f>
        <v>0</v>
      </c>
      <c r="Q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U36/(Scoresheet!$O36+Scoresheet!$P36+Scoresheet!$Q36+Scoresheet!$R36+Scoresheet!$S36+Scoresheet!$T36+Scoresheet!$U36+Scoresheet!$V36+Scoresheet!$W36),2))),"ERR!"))</f>
        <v>0</v>
      </c>
      <c r="R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V36/(Scoresheet!$O36+Scoresheet!$P36+Scoresheet!$Q36+Scoresheet!$R36+Scoresheet!$S36+Scoresheet!$T36+Scoresheet!$U36+Scoresheet!$V36+Scoresheet!$W36),2))),"ERR!"))</f>
        <v>0</v>
      </c>
      <c r="S36" s="114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W36/(Scoresheet!$O36+Scoresheet!$P36+Scoresheet!$Q36+Scoresheet!$R36+Scoresheet!$S36+Scoresheet!$T36+Scoresheet!$U36+Scoresheet!$V36+Scoresheet!$W36),2))),"ERR!"))</f>
        <v>0</v>
      </c>
      <c r="T36" s="66">
        <f>Scoresheet!X36</f>
        <v>0</v>
      </c>
      <c r="U36" s="66">
        <f>IF((Scoresheet!$Y36+Scoresheet!$Z36+Scoresheet!$AA36)=0,0,FLOOR(Scoresheet!Y36/(Scoresheet!$Y36+Scoresheet!$Z36+Scoresheet!$AA36),0.01))</f>
        <v>0</v>
      </c>
      <c r="V36" s="66">
        <f>IF((Scoresheet!$Y36+Scoresheet!$Z36+Scoresheet!$AA36)=0,0,FLOOR(Scoresheet!Z36/(Scoresheet!$Y36+Scoresheet!$Z36+Scoresheet!$AA36),0.01))</f>
        <v>0</v>
      </c>
      <c r="W36" s="109">
        <f>IF((Scoresheet!$Y36+Scoresheet!$Z36+Scoresheet!$AA36)=0,0,FLOOR(Scoresheet!AA36/(Scoresheet!$Y36+Scoresheet!$Z36+Scoresheet!$AA36),0.01))</f>
        <v>0</v>
      </c>
      <c r="X36" s="66">
        <f>IF((Scoresheet!$AB36+Scoresheet!$AC36+Scoresheet!$AD36)=0,0,FLOOR(Scoresheet!AB36/(Scoresheet!$AB36+Scoresheet!$AC36+Scoresheet!$AD36),0.01))</f>
        <v>0</v>
      </c>
      <c r="Y36" s="66">
        <f>IF((Scoresheet!$AB36+Scoresheet!$AC36+Scoresheet!$AD36)=0,0,FLOOR(Scoresheet!AC36/(Scoresheet!$AB36+Scoresheet!$AC36+Scoresheet!$AD36),0.01))</f>
        <v>0</v>
      </c>
      <c r="Z36" s="115">
        <f>IF((Scoresheet!$AB36+Scoresheet!$AC36+Scoresheet!$AD36)=0,0,FLOOR(Scoresheet!AD36/(Scoresheet!$AB36+Scoresheet!$AC36+Scoresheet!$AD36),0.01))</f>
        <v>0</v>
      </c>
      <c r="AA36" s="116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E36/(Scoresheet!$AE36+Scoresheet!$AF36+Scoresheet!$AG36+Scoresheet!$AH36+Scoresheet!$AI36),2))),"ERR!")</f>
        <v>0</v>
      </c>
      <c r="AB36" s="115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F36/(Scoresheet!$AE36+Scoresheet!$AF36+Scoresheet!$AG36+Scoresheet!$AH36+Scoresheet!$AI36),2))),"ERR!")</f>
        <v>0</v>
      </c>
      <c r="AC36" s="115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G36/(Scoresheet!$AE36+Scoresheet!$AF36+Scoresheet!$AG36+Scoresheet!$AH36+Scoresheet!$AI36),2))),"ERR!")</f>
        <v>0</v>
      </c>
      <c r="AD36" s="115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H36/(Scoresheet!$AE36+Scoresheet!$AF36+Scoresheet!$AG36+Scoresheet!$AH36+Scoresheet!$AI36),2))),"ERR!")</f>
        <v>0</v>
      </c>
      <c r="AE36" s="114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I36/(Scoresheet!$AE36+Scoresheet!$AF36+Scoresheet!$AG36+Scoresheet!$AH36+Scoresheet!$AI36),2))),"ERR!")</f>
        <v>0</v>
      </c>
      <c r="AF36" s="66">
        <f>IF((Scoresheet!$AJ36+Scoresheet!$AK36+Scoresheet!$AL36)=0,0,FLOOR(Scoresheet!AJ36/(Scoresheet!$AJ36+Scoresheet!$AK36+Scoresheet!$AL36),0.01))</f>
        <v>0</v>
      </c>
      <c r="AG36" s="66">
        <f>IF((Scoresheet!$AJ36+Scoresheet!$AK36+Scoresheet!$AL36)=0,0,FLOOR(Scoresheet!AK36/(Scoresheet!$AJ36+Scoresheet!$AK36+Scoresheet!$AL36),0.01))</f>
        <v>0</v>
      </c>
      <c r="AH36" s="109">
        <f>IF((Scoresheet!$AJ36+Scoresheet!$AK36+Scoresheet!$AL36)=0,0,FLOOR(Scoresheet!AL36/(Scoresheet!$AJ36+Scoresheet!$AK36+Scoresheet!$AL36),0.01))</f>
        <v>0</v>
      </c>
      <c r="AI36" s="95"/>
      <c r="AJ36" s="95"/>
      <c r="AK36" s="95"/>
      <c r="AL36" s="95"/>
      <c r="AM36" s="95"/>
      <c r="AN36" s="95"/>
      <c r="AQ36" s="66">
        <f t="shared" si="0"/>
        <v>0</v>
      </c>
      <c r="AR36" s="66">
        <f t="shared" si="12"/>
        <v>0</v>
      </c>
      <c r="AS36" s="66">
        <f t="shared" si="13"/>
        <v>0</v>
      </c>
      <c r="AT36" s="66">
        <f t="shared" si="14"/>
        <v>0</v>
      </c>
      <c r="AU36" s="66">
        <f t="shared" si="15"/>
        <v>0</v>
      </c>
      <c r="AV36" s="66">
        <f t="shared" si="16"/>
        <v>0</v>
      </c>
      <c r="AW36" s="66">
        <f t="shared" si="17"/>
        <v>0</v>
      </c>
      <c r="AX36" s="66">
        <f t="shared" si="18"/>
        <v>0</v>
      </c>
      <c r="AY36" s="66">
        <f t="shared" si="19"/>
        <v>0</v>
      </c>
      <c r="AZ36" s="66">
        <f t="shared" si="20"/>
        <v>0</v>
      </c>
      <c r="BA36" s="66">
        <f t="shared" si="21"/>
        <v>0</v>
      </c>
      <c r="BB36" s="66">
        <f t="shared" si="22"/>
        <v>0</v>
      </c>
      <c r="BC36" s="66">
        <f t="shared" si="23"/>
        <v>0</v>
      </c>
      <c r="BD36" s="66">
        <f t="shared" si="24"/>
        <v>0</v>
      </c>
      <c r="BE36" s="66">
        <f t="shared" si="25"/>
        <v>0</v>
      </c>
      <c r="BF36" s="66">
        <f t="shared" si="26"/>
        <v>0</v>
      </c>
      <c r="BG36" s="66">
        <f t="shared" si="27"/>
        <v>0</v>
      </c>
      <c r="BH36" s="66">
        <f t="shared" si="28"/>
        <v>0</v>
      </c>
      <c r="BI36" s="66">
        <f t="shared" si="29"/>
        <v>0</v>
      </c>
      <c r="BJ36" s="66">
        <f t="shared" si="30"/>
        <v>0</v>
      </c>
      <c r="BK36" s="66">
        <f t="shared" si="31"/>
        <v>0</v>
      </c>
      <c r="BL36" s="66">
        <f t="shared" si="32"/>
        <v>0</v>
      </c>
      <c r="BM36" s="66">
        <f t="shared" si="33"/>
        <v>0</v>
      </c>
      <c r="BN36" s="66">
        <f t="shared" si="34"/>
        <v>0</v>
      </c>
      <c r="BO36" s="66">
        <f t="shared" si="35"/>
        <v>0</v>
      </c>
      <c r="BP36" s="66">
        <f t="shared" si="36"/>
        <v>0</v>
      </c>
      <c r="BQ36" s="66">
        <f t="shared" si="37"/>
        <v>0</v>
      </c>
      <c r="BR36" s="66">
        <f t="shared" si="38"/>
        <v>0</v>
      </c>
      <c r="BS36" s="66">
        <f t="shared" si="39"/>
        <v>0</v>
      </c>
      <c r="BT36" s="66">
        <f t="shared" si="40"/>
        <v>0</v>
      </c>
      <c r="BU36" s="66">
        <f t="shared" si="41"/>
        <v>0</v>
      </c>
      <c r="BV36" s="66">
        <f t="shared" si="42"/>
        <v>0</v>
      </c>
      <c r="BX36" s="66">
        <f t="shared" si="43"/>
        <v>0</v>
      </c>
      <c r="BY36" s="66">
        <f t="shared" si="5"/>
        <v>0</v>
      </c>
      <c r="BZ36" s="66">
        <f t="shared" si="6"/>
        <v>0</v>
      </c>
      <c r="CA36" s="66">
        <f t="shared" si="7"/>
        <v>0</v>
      </c>
      <c r="CB36" s="66">
        <f t="shared" si="8"/>
        <v>0</v>
      </c>
      <c r="CC36" s="66">
        <f t="shared" si="9"/>
        <v>0</v>
      </c>
      <c r="CD36" s="66">
        <f t="shared" si="10"/>
        <v>0</v>
      </c>
    </row>
    <row r="37" spans="1:82">
      <c r="A37" s="96">
        <f t="shared" si="11"/>
        <v>0</v>
      </c>
      <c r="B37" s="109">
        <f>Scoresheet!B37</f>
        <v>0</v>
      </c>
      <c r="C37" s="66">
        <f>IF(Scoresheet!C37=0,0,Scoresheet!C37/(Scoresheet!C37+Scoresheet!D37))</f>
        <v>0</v>
      </c>
      <c r="D37" s="109">
        <f>IF(Scoresheet!D37=0,0,Scoresheet!D37/(Scoresheet!C37+Scoresheet!D37))</f>
        <v>0</v>
      </c>
      <c r="E37" s="66">
        <f>IF(Scoresheet!E37=0,0,Scoresheet!E37/(Scoresheet!E37+Scoresheet!F37))</f>
        <v>0</v>
      </c>
      <c r="F37" s="66">
        <f>IF(Scoresheet!G37=0,0,Scoresheet!G37/(Scoresheet!G37+Scoresheet!H37)*(IF(Result!E37=0,1,Result!E37)))</f>
        <v>0</v>
      </c>
      <c r="G37" s="66">
        <f>IF(Scoresheet!I37=0,0,Scoresheet!I37/(Scoresheet!I37+Scoresheet!J37)*(IF(Result!E37=0,1,Result!E37)))</f>
        <v>0</v>
      </c>
      <c r="H37" s="66">
        <f>IF(Scoresheet!K37=0,0,Scoresheet!K37/(Scoresheet!L37+Scoresheet!K37)*(IF(Result!E37=0,1,Result!E37)))</f>
        <v>0</v>
      </c>
      <c r="I37" s="66">
        <f>IF(Scoresheet!L37=0,0,Scoresheet!L37/(Scoresheet!K37+Scoresheet!L37)*(IF(Result!E37=0,1,Result!E37)))</f>
        <v>0</v>
      </c>
      <c r="J37" s="109">
        <f>IF(Scoresheet!M37=0,0,Scoresheet!M37/(Scoresheet!M37+Scoresheet!N37))</f>
        <v>0</v>
      </c>
      <c r="K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O37/(Scoresheet!$O37+Scoresheet!$P37+Scoresheet!$Q37+Scoresheet!$R37+Scoresheet!$S37+Scoresheet!$T37+Scoresheet!$U37+Scoresheet!$V37+Scoresheet!$W37),2))),"ERR!"))</f>
        <v>0</v>
      </c>
      <c r="L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P37/(Scoresheet!$O37+Scoresheet!$P37+Scoresheet!$Q37+Scoresheet!$R37+Scoresheet!$S37+Scoresheet!$T37+Scoresheet!$U37+Scoresheet!$V37+Scoresheet!$W37),2))),"ERR!"))</f>
        <v>0</v>
      </c>
      <c r="M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Q37/(Scoresheet!$O37+Scoresheet!$P37+Scoresheet!$Q37+Scoresheet!$R37+Scoresheet!$S37+Scoresheet!$T37+Scoresheet!$U37+Scoresheet!$V37+Scoresheet!$W37),2))),"ERR!"))</f>
        <v>0</v>
      </c>
      <c r="N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R37/(Scoresheet!$O37+Scoresheet!$P37+Scoresheet!$Q37+Scoresheet!$R37+Scoresheet!$S37+Scoresheet!$T37+Scoresheet!$U37+Scoresheet!$V37+Scoresheet!$W37),2))),"ERR!"))</f>
        <v>0</v>
      </c>
      <c r="O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S37/(Scoresheet!$O37+Scoresheet!$P37+Scoresheet!$Q37+Scoresheet!$R37+Scoresheet!$S37+Scoresheet!$T37+Scoresheet!$U37+Scoresheet!$V37+Scoresheet!$W37),2))),"ERR!"))</f>
        <v>0</v>
      </c>
      <c r="P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T37/(Scoresheet!$O37+Scoresheet!$P37+Scoresheet!$Q37+Scoresheet!$R37+Scoresheet!$S37+Scoresheet!$T37+Scoresheet!$U37+Scoresheet!$V37+Scoresheet!$W37),2))),"ERR!"))</f>
        <v>0</v>
      </c>
      <c r="Q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U37/(Scoresheet!$O37+Scoresheet!$P37+Scoresheet!$Q37+Scoresheet!$R37+Scoresheet!$S37+Scoresheet!$T37+Scoresheet!$U37+Scoresheet!$V37+Scoresheet!$W37),2))),"ERR!"))</f>
        <v>0</v>
      </c>
      <c r="R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V37/(Scoresheet!$O37+Scoresheet!$P37+Scoresheet!$Q37+Scoresheet!$R37+Scoresheet!$S37+Scoresheet!$T37+Scoresheet!$U37+Scoresheet!$V37+Scoresheet!$W37),2))),"ERR!"))</f>
        <v>0</v>
      </c>
      <c r="S37" s="114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W37/(Scoresheet!$O37+Scoresheet!$P37+Scoresheet!$Q37+Scoresheet!$R37+Scoresheet!$S37+Scoresheet!$T37+Scoresheet!$U37+Scoresheet!$V37+Scoresheet!$W37),2))),"ERR!"))</f>
        <v>0</v>
      </c>
      <c r="T37" s="66">
        <f>Scoresheet!X37</f>
        <v>0</v>
      </c>
      <c r="U37" s="66">
        <f>IF((Scoresheet!$Y37+Scoresheet!$Z37+Scoresheet!$AA37)=0,0,FLOOR(Scoresheet!Y37/(Scoresheet!$Y37+Scoresheet!$Z37+Scoresheet!$AA37),0.01))</f>
        <v>0</v>
      </c>
      <c r="V37" s="66">
        <f>IF((Scoresheet!$Y37+Scoresheet!$Z37+Scoresheet!$AA37)=0,0,FLOOR(Scoresheet!Z37/(Scoresheet!$Y37+Scoresheet!$Z37+Scoresheet!$AA37),0.01))</f>
        <v>0</v>
      </c>
      <c r="W37" s="109">
        <f>IF((Scoresheet!$Y37+Scoresheet!$Z37+Scoresheet!$AA37)=0,0,FLOOR(Scoresheet!AA37/(Scoresheet!$Y37+Scoresheet!$Z37+Scoresheet!$AA37),0.01))</f>
        <v>0</v>
      </c>
      <c r="X37" s="66">
        <f>IF((Scoresheet!$AB37+Scoresheet!$AC37+Scoresheet!$AD37)=0,0,FLOOR(Scoresheet!AB37/(Scoresheet!$AB37+Scoresheet!$AC37+Scoresheet!$AD37),0.01))</f>
        <v>0</v>
      </c>
      <c r="Y37" s="66">
        <f>IF((Scoresheet!$AB37+Scoresheet!$AC37+Scoresheet!$AD37)=0,0,FLOOR(Scoresheet!AC37/(Scoresheet!$AB37+Scoresheet!$AC37+Scoresheet!$AD37),0.01))</f>
        <v>0</v>
      </c>
      <c r="Z37" s="115">
        <f>IF((Scoresheet!$AB37+Scoresheet!$AC37+Scoresheet!$AD37)=0,0,FLOOR(Scoresheet!AD37/(Scoresheet!$AB37+Scoresheet!$AC37+Scoresheet!$AD37),0.01))</f>
        <v>0</v>
      </c>
      <c r="AA37" s="116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E37/(Scoresheet!$AE37+Scoresheet!$AF37+Scoresheet!$AG37+Scoresheet!$AH37+Scoresheet!$AI37),2))),"ERR!")</f>
        <v>0</v>
      </c>
      <c r="AB37" s="115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F37/(Scoresheet!$AE37+Scoresheet!$AF37+Scoresheet!$AG37+Scoresheet!$AH37+Scoresheet!$AI37),2))),"ERR!")</f>
        <v>0</v>
      </c>
      <c r="AC37" s="115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G37/(Scoresheet!$AE37+Scoresheet!$AF37+Scoresheet!$AG37+Scoresheet!$AH37+Scoresheet!$AI37),2))),"ERR!")</f>
        <v>0</v>
      </c>
      <c r="AD37" s="115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H37/(Scoresheet!$AE37+Scoresheet!$AF37+Scoresheet!$AG37+Scoresheet!$AH37+Scoresheet!$AI37),2))),"ERR!")</f>
        <v>0</v>
      </c>
      <c r="AE37" s="114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I37/(Scoresheet!$AE37+Scoresheet!$AF37+Scoresheet!$AG37+Scoresheet!$AH37+Scoresheet!$AI37),2))),"ERR!")</f>
        <v>0</v>
      </c>
      <c r="AF37" s="66">
        <f>IF((Scoresheet!$AJ37+Scoresheet!$AK37+Scoresheet!$AL37)=0,0,FLOOR(Scoresheet!AJ37/(Scoresheet!$AJ37+Scoresheet!$AK37+Scoresheet!$AL37),0.01))</f>
        <v>0</v>
      </c>
      <c r="AG37" s="66">
        <f>IF((Scoresheet!$AJ37+Scoresheet!$AK37+Scoresheet!$AL37)=0,0,FLOOR(Scoresheet!AK37/(Scoresheet!$AJ37+Scoresheet!$AK37+Scoresheet!$AL37),0.01))</f>
        <v>0</v>
      </c>
      <c r="AH37" s="109">
        <f>IF((Scoresheet!$AJ37+Scoresheet!$AK37+Scoresheet!$AL37)=0,0,FLOOR(Scoresheet!AL37/(Scoresheet!$AJ37+Scoresheet!$AK37+Scoresheet!$AL37),0.01))</f>
        <v>0</v>
      </c>
      <c r="AI37" s="95"/>
      <c r="AJ37" s="95"/>
      <c r="AK37" s="95"/>
      <c r="AL37" s="95"/>
      <c r="AM37" s="95"/>
      <c r="AN37" s="95"/>
      <c r="AQ37" s="66">
        <f t="shared" si="0"/>
        <v>0</v>
      </c>
      <c r="AR37" s="66">
        <f t="shared" si="12"/>
        <v>0</v>
      </c>
      <c r="AS37" s="66">
        <f t="shared" si="13"/>
        <v>0</v>
      </c>
      <c r="AT37" s="66">
        <f t="shared" si="14"/>
        <v>0</v>
      </c>
      <c r="AU37" s="66">
        <f t="shared" si="15"/>
        <v>0</v>
      </c>
      <c r="AV37" s="66">
        <f t="shared" si="16"/>
        <v>0</v>
      </c>
      <c r="AW37" s="66">
        <f t="shared" si="17"/>
        <v>0</v>
      </c>
      <c r="AX37" s="66">
        <f t="shared" si="18"/>
        <v>0</v>
      </c>
      <c r="AY37" s="66">
        <f t="shared" si="19"/>
        <v>0</v>
      </c>
      <c r="AZ37" s="66">
        <f t="shared" si="20"/>
        <v>0</v>
      </c>
      <c r="BA37" s="66">
        <f t="shared" si="21"/>
        <v>0</v>
      </c>
      <c r="BB37" s="66">
        <f t="shared" si="22"/>
        <v>0</v>
      </c>
      <c r="BC37" s="66">
        <f t="shared" si="23"/>
        <v>0</v>
      </c>
      <c r="BD37" s="66">
        <f t="shared" si="24"/>
        <v>0</v>
      </c>
      <c r="BE37" s="66">
        <f t="shared" si="25"/>
        <v>0</v>
      </c>
      <c r="BF37" s="66">
        <f t="shared" si="26"/>
        <v>0</v>
      </c>
      <c r="BG37" s="66">
        <f t="shared" si="27"/>
        <v>0</v>
      </c>
      <c r="BH37" s="66">
        <f t="shared" si="28"/>
        <v>0</v>
      </c>
      <c r="BI37" s="66">
        <f t="shared" si="29"/>
        <v>0</v>
      </c>
      <c r="BJ37" s="66">
        <f t="shared" si="30"/>
        <v>0</v>
      </c>
      <c r="BK37" s="66">
        <f t="shared" si="31"/>
        <v>0</v>
      </c>
      <c r="BL37" s="66">
        <f t="shared" si="32"/>
        <v>0</v>
      </c>
      <c r="BM37" s="66">
        <f t="shared" si="33"/>
        <v>0</v>
      </c>
      <c r="BN37" s="66">
        <f t="shared" si="34"/>
        <v>0</v>
      </c>
      <c r="BO37" s="66">
        <f t="shared" si="35"/>
        <v>0</v>
      </c>
      <c r="BP37" s="66">
        <f t="shared" si="36"/>
        <v>0</v>
      </c>
      <c r="BQ37" s="66">
        <f t="shared" si="37"/>
        <v>0</v>
      </c>
      <c r="BR37" s="66">
        <f t="shared" si="38"/>
        <v>0</v>
      </c>
      <c r="BS37" s="66">
        <f t="shared" si="39"/>
        <v>0</v>
      </c>
      <c r="BT37" s="66">
        <f t="shared" si="40"/>
        <v>0</v>
      </c>
      <c r="BU37" s="66">
        <f t="shared" si="41"/>
        <v>0</v>
      </c>
      <c r="BV37" s="66">
        <f t="shared" si="42"/>
        <v>0</v>
      </c>
      <c r="BX37" s="66">
        <f t="shared" si="43"/>
        <v>0</v>
      </c>
      <c r="BY37" s="66">
        <f t="shared" si="5"/>
        <v>0</v>
      </c>
      <c r="BZ37" s="66">
        <f t="shared" si="6"/>
        <v>0</v>
      </c>
      <c r="CA37" s="66">
        <f t="shared" si="7"/>
        <v>0</v>
      </c>
      <c r="CB37" s="66">
        <f t="shared" si="8"/>
        <v>0</v>
      </c>
      <c r="CC37" s="66">
        <f t="shared" si="9"/>
        <v>0</v>
      </c>
      <c r="CD37" s="66">
        <f t="shared" si="10"/>
        <v>0</v>
      </c>
    </row>
    <row r="38" spans="1:82">
      <c r="A38" s="96">
        <f t="shared" si="11"/>
        <v>0</v>
      </c>
      <c r="B38" s="109">
        <f>Scoresheet!B38</f>
        <v>0</v>
      </c>
      <c r="C38" s="66">
        <f>IF(Scoresheet!C38=0,0,Scoresheet!C38/(Scoresheet!C38+Scoresheet!D38))</f>
        <v>0</v>
      </c>
      <c r="D38" s="109">
        <f>IF(Scoresheet!D38=0,0,Scoresheet!D38/(Scoresheet!C38+Scoresheet!D38))</f>
        <v>0</v>
      </c>
      <c r="E38" s="66">
        <f>IF(Scoresheet!E38=0,0,Scoresheet!E38/(Scoresheet!E38+Scoresheet!F38))</f>
        <v>0</v>
      </c>
      <c r="F38" s="66">
        <f>IF(Scoresheet!G38=0,0,Scoresheet!G38/(Scoresheet!G38+Scoresheet!H38)*(IF(Result!E38=0,1,Result!E38)))</f>
        <v>0</v>
      </c>
      <c r="G38" s="66">
        <f>IF(Scoresheet!I38=0,0,Scoresheet!I38/(Scoresheet!I38+Scoresheet!J38)*(IF(Result!E38=0,1,Result!E38)))</f>
        <v>0</v>
      </c>
      <c r="H38" s="66">
        <f>IF(Scoresheet!K38=0,0,Scoresheet!K38/(Scoresheet!L38+Scoresheet!K38)*(IF(Result!E38=0,1,Result!E38)))</f>
        <v>0</v>
      </c>
      <c r="I38" s="66">
        <f>IF(Scoresheet!L38=0,0,Scoresheet!L38/(Scoresheet!K38+Scoresheet!L38)*(IF(Result!E38=0,1,Result!E38)))</f>
        <v>0</v>
      </c>
      <c r="J38" s="109">
        <f>IF(Scoresheet!M38=0,0,Scoresheet!M38/(Scoresheet!M38+Scoresheet!N38))</f>
        <v>0</v>
      </c>
      <c r="K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O38/(Scoresheet!$O38+Scoresheet!$P38+Scoresheet!$Q38+Scoresheet!$R38+Scoresheet!$S38+Scoresheet!$T38+Scoresheet!$U38+Scoresheet!$V38+Scoresheet!$W38),2))),"ERR!"))</f>
        <v>0</v>
      </c>
      <c r="L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P38/(Scoresheet!$O38+Scoresheet!$P38+Scoresheet!$Q38+Scoresheet!$R38+Scoresheet!$S38+Scoresheet!$T38+Scoresheet!$U38+Scoresheet!$V38+Scoresheet!$W38),2))),"ERR!"))</f>
        <v>0</v>
      </c>
      <c r="M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Q38/(Scoresheet!$O38+Scoresheet!$P38+Scoresheet!$Q38+Scoresheet!$R38+Scoresheet!$S38+Scoresheet!$T38+Scoresheet!$U38+Scoresheet!$V38+Scoresheet!$W38),2))),"ERR!"))</f>
        <v>0</v>
      </c>
      <c r="N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R38/(Scoresheet!$O38+Scoresheet!$P38+Scoresheet!$Q38+Scoresheet!$R38+Scoresheet!$S38+Scoresheet!$T38+Scoresheet!$U38+Scoresheet!$V38+Scoresheet!$W38),2))),"ERR!"))</f>
        <v>0</v>
      </c>
      <c r="O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S38/(Scoresheet!$O38+Scoresheet!$P38+Scoresheet!$Q38+Scoresheet!$R38+Scoresheet!$S38+Scoresheet!$T38+Scoresheet!$U38+Scoresheet!$V38+Scoresheet!$W38),2))),"ERR!"))</f>
        <v>0</v>
      </c>
      <c r="P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T38/(Scoresheet!$O38+Scoresheet!$P38+Scoresheet!$Q38+Scoresheet!$R38+Scoresheet!$S38+Scoresheet!$T38+Scoresheet!$U38+Scoresheet!$V38+Scoresheet!$W38),2))),"ERR!"))</f>
        <v>0</v>
      </c>
      <c r="Q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U38/(Scoresheet!$O38+Scoresheet!$P38+Scoresheet!$Q38+Scoresheet!$R38+Scoresheet!$S38+Scoresheet!$T38+Scoresheet!$U38+Scoresheet!$V38+Scoresheet!$W38),2))),"ERR!"))</f>
        <v>0</v>
      </c>
      <c r="R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V38/(Scoresheet!$O38+Scoresheet!$P38+Scoresheet!$Q38+Scoresheet!$R38+Scoresheet!$S38+Scoresheet!$T38+Scoresheet!$U38+Scoresheet!$V38+Scoresheet!$W38),2))),"ERR!"))</f>
        <v>0</v>
      </c>
      <c r="S38" s="114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W38/(Scoresheet!$O38+Scoresheet!$P38+Scoresheet!$Q38+Scoresheet!$R38+Scoresheet!$S38+Scoresheet!$T38+Scoresheet!$U38+Scoresheet!$V38+Scoresheet!$W38),2))),"ERR!"))</f>
        <v>0</v>
      </c>
      <c r="T38" s="66">
        <f>Scoresheet!X38</f>
        <v>0</v>
      </c>
      <c r="U38" s="66">
        <f>IF((Scoresheet!$Y38+Scoresheet!$Z38+Scoresheet!$AA38)=0,0,FLOOR(Scoresheet!Y38/(Scoresheet!$Y38+Scoresheet!$Z38+Scoresheet!$AA38),0.01))</f>
        <v>0</v>
      </c>
      <c r="V38" s="66">
        <f>IF((Scoresheet!$Y38+Scoresheet!$Z38+Scoresheet!$AA38)=0,0,FLOOR(Scoresheet!Z38/(Scoresheet!$Y38+Scoresheet!$Z38+Scoresheet!$AA38),0.01))</f>
        <v>0</v>
      </c>
      <c r="W38" s="109">
        <f>IF((Scoresheet!$Y38+Scoresheet!$Z38+Scoresheet!$AA38)=0,0,FLOOR(Scoresheet!AA38/(Scoresheet!$Y38+Scoresheet!$Z38+Scoresheet!$AA38),0.01))</f>
        <v>0</v>
      </c>
      <c r="X38" s="66">
        <f>IF((Scoresheet!$AB38+Scoresheet!$AC38+Scoresheet!$AD38)=0,0,FLOOR(Scoresheet!AB38/(Scoresheet!$AB38+Scoresheet!$AC38+Scoresheet!$AD38),0.01))</f>
        <v>0</v>
      </c>
      <c r="Y38" s="66">
        <f>IF((Scoresheet!$AB38+Scoresheet!$AC38+Scoresheet!$AD38)=0,0,FLOOR(Scoresheet!AC38/(Scoresheet!$AB38+Scoresheet!$AC38+Scoresheet!$AD38),0.01))</f>
        <v>0</v>
      </c>
      <c r="Z38" s="115">
        <f>IF((Scoresheet!$AB38+Scoresheet!$AC38+Scoresheet!$AD38)=0,0,FLOOR(Scoresheet!AD38/(Scoresheet!$AB38+Scoresheet!$AC38+Scoresheet!$AD38),0.01))</f>
        <v>0</v>
      </c>
      <c r="AA38" s="116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E38/(Scoresheet!$AE38+Scoresheet!$AF38+Scoresheet!$AG38+Scoresheet!$AH38+Scoresheet!$AI38),2))),"ERR!")</f>
        <v>0</v>
      </c>
      <c r="AB38" s="115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F38/(Scoresheet!$AE38+Scoresheet!$AF38+Scoresheet!$AG38+Scoresheet!$AH38+Scoresheet!$AI38),2))),"ERR!")</f>
        <v>0</v>
      </c>
      <c r="AC38" s="115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G38/(Scoresheet!$AE38+Scoresheet!$AF38+Scoresheet!$AG38+Scoresheet!$AH38+Scoresheet!$AI38),2))),"ERR!")</f>
        <v>0</v>
      </c>
      <c r="AD38" s="115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H38/(Scoresheet!$AE38+Scoresheet!$AF38+Scoresheet!$AG38+Scoresheet!$AH38+Scoresheet!$AI38),2))),"ERR!")</f>
        <v>0</v>
      </c>
      <c r="AE38" s="114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I38/(Scoresheet!$AE38+Scoresheet!$AF38+Scoresheet!$AG38+Scoresheet!$AH38+Scoresheet!$AI38),2))),"ERR!")</f>
        <v>0</v>
      </c>
      <c r="AF38" s="66">
        <f>IF((Scoresheet!$AJ38+Scoresheet!$AK38+Scoresheet!$AL38)=0,0,FLOOR(Scoresheet!AJ38/(Scoresheet!$AJ38+Scoresheet!$AK38+Scoresheet!$AL38),0.01))</f>
        <v>0</v>
      </c>
      <c r="AG38" s="66">
        <f>IF((Scoresheet!$AJ38+Scoresheet!$AK38+Scoresheet!$AL38)=0,0,FLOOR(Scoresheet!AK38/(Scoresheet!$AJ38+Scoresheet!$AK38+Scoresheet!$AL38),0.01))</f>
        <v>0</v>
      </c>
      <c r="AH38" s="109">
        <f>IF((Scoresheet!$AJ38+Scoresheet!$AK38+Scoresheet!$AL38)=0,0,FLOOR(Scoresheet!AL38/(Scoresheet!$AJ38+Scoresheet!$AK38+Scoresheet!$AL38),0.01))</f>
        <v>0</v>
      </c>
      <c r="AI38" s="95"/>
      <c r="AJ38" s="95"/>
      <c r="AK38" s="95"/>
      <c r="AL38" s="95"/>
      <c r="AM38" s="95"/>
      <c r="AN38" s="95"/>
      <c r="AQ38" s="66">
        <f t="shared" si="0"/>
        <v>0</v>
      </c>
      <c r="AR38" s="66">
        <f t="shared" si="12"/>
        <v>0</v>
      </c>
      <c r="AS38" s="66">
        <f t="shared" si="13"/>
        <v>0</v>
      </c>
      <c r="AT38" s="66">
        <f t="shared" si="14"/>
        <v>0</v>
      </c>
      <c r="AU38" s="66">
        <f t="shared" si="15"/>
        <v>0</v>
      </c>
      <c r="AV38" s="66">
        <f t="shared" si="16"/>
        <v>0</v>
      </c>
      <c r="AW38" s="66">
        <f t="shared" si="17"/>
        <v>0</v>
      </c>
      <c r="AX38" s="66">
        <f t="shared" si="18"/>
        <v>0</v>
      </c>
      <c r="AY38" s="66">
        <f t="shared" si="19"/>
        <v>0</v>
      </c>
      <c r="AZ38" s="66">
        <f t="shared" si="20"/>
        <v>0</v>
      </c>
      <c r="BA38" s="66">
        <f t="shared" si="21"/>
        <v>0</v>
      </c>
      <c r="BB38" s="66">
        <f t="shared" si="22"/>
        <v>0</v>
      </c>
      <c r="BC38" s="66">
        <f t="shared" si="23"/>
        <v>0</v>
      </c>
      <c r="BD38" s="66">
        <f t="shared" si="24"/>
        <v>0</v>
      </c>
      <c r="BE38" s="66">
        <f t="shared" si="25"/>
        <v>0</v>
      </c>
      <c r="BF38" s="66">
        <f t="shared" si="26"/>
        <v>0</v>
      </c>
      <c r="BG38" s="66">
        <f t="shared" si="27"/>
        <v>0</v>
      </c>
      <c r="BH38" s="66">
        <f t="shared" si="28"/>
        <v>0</v>
      </c>
      <c r="BI38" s="66">
        <f t="shared" si="29"/>
        <v>0</v>
      </c>
      <c r="BJ38" s="66">
        <f t="shared" si="30"/>
        <v>0</v>
      </c>
      <c r="BK38" s="66">
        <f t="shared" si="31"/>
        <v>0</v>
      </c>
      <c r="BL38" s="66">
        <f t="shared" si="32"/>
        <v>0</v>
      </c>
      <c r="BM38" s="66">
        <f t="shared" si="33"/>
        <v>0</v>
      </c>
      <c r="BN38" s="66">
        <f t="shared" si="34"/>
        <v>0</v>
      </c>
      <c r="BO38" s="66">
        <f t="shared" si="35"/>
        <v>0</v>
      </c>
      <c r="BP38" s="66">
        <f t="shared" si="36"/>
        <v>0</v>
      </c>
      <c r="BQ38" s="66">
        <f t="shared" si="37"/>
        <v>0</v>
      </c>
      <c r="BR38" s="66">
        <f t="shared" si="38"/>
        <v>0</v>
      </c>
      <c r="BS38" s="66">
        <f t="shared" si="39"/>
        <v>0</v>
      </c>
      <c r="BT38" s="66">
        <f t="shared" si="40"/>
        <v>0</v>
      </c>
      <c r="BU38" s="66">
        <f t="shared" si="41"/>
        <v>0</v>
      </c>
      <c r="BV38" s="66">
        <f t="shared" si="42"/>
        <v>0</v>
      </c>
      <c r="BX38" s="66">
        <f t="shared" si="43"/>
        <v>0</v>
      </c>
      <c r="BY38" s="66">
        <f t="shared" si="5"/>
        <v>0</v>
      </c>
      <c r="BZ38" s="66">
        <f t="shared" si="6"/>
        <v>0</v>
      </c>
      <c r="CA38" s="66">
        <f t="shared" si="7"/>
        <v>0</v>
      </c>
      <c r="CB38" s="66">
        <f t="shared" si="8"/>
        <v>0</v>
      </c>
      <c r="CC38" s="66">
        <f t="shared" si="9"/>
        <v>0</v>
      </c>
      <c r="CD38" s="66">
        <f t="shared" si="10"/>
        <v>0</v>
      </c>
    </row>
    <row r="39" spans="1:82">
      <c r="A39" s="96">
        <f t="shared" si="11"/>
        <v>0</v>
      </c>
      <c r="B39" s="109">
        <f>Scoresheet!B39</f>
        <v>0</v>
      </c>
      <c r="C39" s="66">
        <f>IF(Scoresheet!C39=0,0,Scoresheet!C39/(Scoresheet!C39+Scoresheet!D39))</f>
        <v>0</v>
      </c>
      <c r="D39" s="109">
        <f>IF(Scoresheet!D39=0,0,Scoresheet!D39/(Scoresheet!C39+Scoresheet!D39))</f>
        <v>0</v>
      </c>
      <c r="E39" s="66">
        <f>IF(Scoresheet!E39=0,0,Scoresheet!E39/(Scoresheet!E39+Scoresheet!F39))</f>
        <v>0</v>
      </c>
      <c r="F39" s="66">
        <f>IF(Scoresheet!G39=0,0,Scoresheet!G39/(Scoresheet!G39+Scoresheet!H39)*(IF(Result!E39=0,1,Result!E39)))</f>
        <v>0</v>
      </c>
      <c r="G39" s="66">
        <f>IF(Scoresheet!I39=0,0,Scoresheet!I39/(Scoresheet!I39+Scoresheet!J39)*(IF(Result!E39=0,1,Result!E39)))</f>
        <v>0</v>
      </c>
      <c r="H39" s="66">
        <f>IF(Scoresheet!K39=0,0,Scoresheet!K39/(Scoresheet!L39+Scoresheet!K39)*(IF(Result!E39=0,1,Result!E39)))</f>
        <v>0</v>
      </c>
      <c r="I39" s="66">
        <f>IF(Scoresheet!L39=0,0,Scoresheet!L39/(Scoresheet!K39+Scoresheet!L39)*(IF(Result!E39=0,1,Result!E39)))</f>
        <v>0</v>
      </c>
      <c r="J39" s="109">
        <f>IF(Scoresheet!M39=0,0,Scoresheet!M39/(Scoresheet!M39+Scoresheet!N39))</f>
        <v>0</v>
      </c>
      <c r="K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O39/(Scoresheet!$O39+Scoresheet!$P39+Scoresheet!$Q39+Scoresheet!$R39+Scoresheet!$S39+Scoresheet!$T39+Scoresheet!$U39+Scoresheet!$V39+Scoresheet!$W39),2))),"ERR!"))</f>
        <v>0</v>
      </c>
      <c r="L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P39/(Scoresheet!$O39+Scoresheet!$P39+Scoresheet!$Q39+Scoresheet!$R39+Scoresheet!$S39+Scoresheet!$T39+Scoresheet!$U39+Scoresheet!$V39+Scoresheet!$W39),2))),"ERR!"))</f>
        <v>0</v>
      </c>
      <c r="M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Q39/(Scoresheet!$O39+Scoresheet!$P39+Scoresheet!$Q39+Scoresheet!$R39+Scoresheet!$S39+Scoresheet!$T39+Scoresheet!$U39+Scoresheet!$V39+Scoresheet!$W39),2))),"ERR!"))</f>
        <v>0</v>
      </c>
      <c r="N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R39/(Scoresheet!$O39+Scoresheet!$P39+Scoresheet!$Q39+Scoresheet!$R39+Scoresheet!$S39+Scoresheet!$T39+Scoresheet!$U39+Scoresheet!$V39+Scoresheet!$W39),2))),"ERR!"))</f>
        <v>0</v>
      </c>
      <c r="O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S39/(Scoresheet!$O39+Scoresheet!$P39+Scoresheet!$Q39+Scoresheet!$R39+Scoresheet!$S39+Scoresheet!$T39+Scoresheet!$U39+Scoresheet!$V39+Scoresheet!$W39),2))),"ERR!"))</f>
        <v>0</v>
      </c>
      <c r="P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T39/(Scoresheet!$O39+Scoresheet!$P39+Scoresheet!$Q39+Scoresheet!$R39+Scoresheet!$S39+Scoresheet!$T39+Scoresheet!$U39+Scoresheet!$V39+Scoresheet!$W39),2))),"ERR!"))</f>
        <v>0</v>
      </c>
      <c r="Q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U39/(Scoresheet!$O39+Scoresheet!$P39+Scoresheet!$Q39+Scoresheet!$R39+Scoresheet!$S39+Scoresheet!$T39+Scoresheet!$U39+Scoresheet!$V39+Scoresheet!$W39),2))),"ERR!"))</f>
        <v>0</v>
      </c>
      <c r="R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V39/(Scoresheet!$O39+Scoresheet!$P39+Scoresheet!$Q39+Scoresheet!$R39+Scoresheet!$S39+Scoresheet!$T39+Scoresheet!$U39+Scoresheet!$V39+Scoresheet!$W39),2))),"ERR!"))</f>
        <v>0</v>
      </c>
      <c r="S39" s="114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W39/(Scoresheet!$O39+Scoresheet!$P39+Scoresheet!$Q39+Scoresheet!$R39+Scoresheet!$S39+Scoresheet!$T39+Scoresheet!$U39+Scoresheet!$V39+Scoresheet!$W39),2))),"ERR!"))</f>
        <v>0</v>
      </c>
      <c r="T39" s="66">
        <f>Scoresheet!X39</f>
        <v>0</v>
      </c>
      <c r="U39" s="66">
        <f>IF((Scoresheet!$Y39+Scoresheet!$Z39+Scoresheet!$AA39)=0,0,FLOOR(Scoresheet!Y39/(Scoresheet!$Y39+Scoresheet!$Z39+Scoresheet!$AA39),0.01))</f>
        <v>0</v>
      </c>
      <c r="V39" s="66">
        <f>IF((Scoresheet!$Y39+Scoresheet!$Z39+Scoresheet!$AA39)=0,0,FLOOR(Scoresheet!Z39/(Scoresheet!$Y39+Scoresheet!$Z39+Scoresheet!$AA39),0.01))</f>
        <v>0</v>
      </c>
      <c r="W39" s="109">
        <f>IF((Scoresheet!$Y39+Scoresheet!$Z39+Scoresheet!$AA39)=0,0,FLOOR(Scoresheet!AA39/(Scoresheet!$Y39+Scoresheet!$Z39+Scoresheet!$AA39),0.01))</f>
        <v>0</v>
      </c>
      <c r="X39" s="66">
        <f>IF((Scoresheet!$AB39+Scoresheet!$AC39+Scoresheet!$AD39)=0,0,FLOOR(Scoresheet!AB39/(Scoresheet!$AB39+Scoresheet!$AC39+Scoresheet!$AD39),0.01))</f>
        <v>0</v>
      </c>
      <c r="Y39" s="66">
        <f>IF((Scoresheet!$AB39+Scoresheet!$AC39+Scoresheet!$AD39)=0,0,FLOOR(Scoresheet!AC39/(Scoresheet!$AB39+Scoresheet!$AC39+Scoresheet!$AD39),0.01))</f>
        <v>0</v>
      </c>
      <c r="Z39" s="115">
        <f>IF((Scoresheet!$AB39+Scoresheet!$AC39+Scoresheet!$AD39)=0,0,FLOOR(Scoresheet!AD39/(Scoresheet!$AB39+Scoresheet!$AC39+Scoresheet!$AD39),0.01))</f>
        <v>0</v>
      </c>
      <c r="AA39" s="116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E39/(Scoresheet!$AE39+Scoresheet!$AF39+Scoresheet!$AG39+Scoresheet!$AH39+Scoresheet!$AI39),2))),"ERR!")</f>
        <v>0</v>
      </c>
      <c r="AB39" s="115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F39/(Scoresheet!$AE39+Scoresheet!$AF39+Scoresheet!$AG39+Scoresheet!$AH39+Scoresheet!$AI39),2))),"ERR!")</f>
        <v>0</v>
      </c>
      <c r="AC39" s="115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G39/(Scoresheet!$AE39+Scoresheet!$AF39+Scoresheet!$AG39+Scoresheet!$AH39+Scoresheet!$AI39),2))),"ERR!")</f>
        <v>0</v>
      </c>
      <c r="AD39" s="115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H39/(Scoresheet!$AE39+Scoresheet!$AF39+Scoresheet!$AG39+Scoresheet!$AH39+Scoresheet!$AI39),2))),"ERR!")</f>
        <v>0</v>
      </c>
      <c r="AE39" s="114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I39/(Scoresheet!$AE39+Scoresheet!$AF39+Scoresheet!$AG39+Scoresheet!$AH39+Scoresheet!$AI39),2))),"ERR!")</f>
        <v>0</v>
      </c>
      <c r="AF39" s="66">
        <f>IF((Scoresheet!$AJ39+Scoresheet!$AK39+Scoresheet!$AL39)=0,0,FLOOR(Scoresheet!AJ39/(Scoresheet!$AJ39+Scoresheet!$AK39+Scoresheet!$AL39),0.01))</f>
        <v>0</v>
      </c>
      <c r="AG39" s="66">
        <f>IF((Scoresheet!$AJ39+Scoresheet!$AK39+Scoresheet!$AL39)=0,0,FLOOR(Scoresheet!AK39/(Scoresheet!$AJ39+Scoresheet!$AK39+Scoresheet!$AL39),0.01))</f>
        <v>0</v>
      </c>
      <c r="AH39" s="109">
        <f>IF((Scoresheet!$AJ39+Scoresheet!$AK39+Scoresheet!$AL39)=0,0,FLOOR(Scoresheet!AL39/(Scoresheet!$AJ39+Scoresheet!$AK39+Scoresheet!$AL39),0.01))</f>
        <v>0</v>
      </c>
      <c r="AI39" s="95"/>
      <c r="AJ39" s="95"/>
      <c r="AK39" s="95"/>
      <c r="AL39" s="95"/>
      <c r="AM39" s="95"/>
      <c r="AN39" s="95"/>
      <c r="AQ39" s="66">
        <f t="shared" ref="AQ39:AQ56" si="44">IF((B39)&gt;0,1,0)</f>
        <v>0</v>
      </c>
      <c r="AR39" s="66">
        <f t="shared" si="12"/>
        <v>0</v>
      </c>
      <c r="AS39" s="66">
        <f t="shared" si="13"/>
        <v>0</v>
      </c>
      <c r="AT39" s="66">
        <f t="shared" si="14"/>
        <v>0</v>
      </c>
      <c r="AU39" s="66">
        <f t="shared" si="15"/>
        <v>0</v>
      </c>
      <c r="AV39" s="66">
        <f t="shared" si="16"/>
        <v>0</v>
      </c>
      <c r="AW39" s="66">
        <f t="shared" si="17"/>
        <v>0</v>
      </c>
      <c r="AX39" s="66">
        <f t="shared" si="18"/>
        <v>0</v>
      </c>
      <c r="AY39" s="66">
        <f t="shared" si="19"/>
        <v>0</v>
      </c>
      <c r="AZ39" s="66">
        <f t="shared" si="20"/>
        <v>0</v>
      </c>
      <c r="BA39" s="66">
        <f t="shared" si="21"/>
        <v>0</v>
      </c>
      <c r="BB39" s="66">
        <f t="shared" si="22"/>
        <v>0</v>
      </c>
      <c r="BC39" s="66">
        <f t="shared" si="23"/>
        <v>0</v>
      </c>
      <c r="BD39" s="66">
        <f t="shared" si="24"/>
        <v>0</v>
      </c>
      <c r="BE39" s="66">
        <f t="shared" si="25"/>
        <v>0</v>
      </c>
      <c r="BF39" s="66">
        <f t="shared" si="26"/>
        <v>0</v>
      </c>
      <c r="BG39" s="66">
        <f t="shared" si="27"/>
        <v>0</v>
      </c>
      <c r="BH39" s="66">
        <f t="shared" si="28"/>
        <v>0</v>
      </c>
      <c r="BI39" s="66">
        <f t="shared" si="29"/>
        <v>0</v>
      </c>
      <c r="BJ39" s="66">
        <f t="shared" si="30"/>
        <v>0</v>
      </c>
      <c r="BK39" s="66">
        <f t="shared" si="31"/>
        <v>0</v>
      </c>
      <c r="BL39" s="66">
        <f t="shared" si="32"/>
        <v>0</v>
      </c>
      <c r="BM39" s="66">
        <f t="shared" si="33"/>
        <v>0</v>
      </c>
      <c r="BN39" s="66">
        <f t="shared" si="34"/>
        <v>0</v>
      </c>
      <c r="BO39" s="66">
        <f t="shared" si="35"/>
        <v>0</v>
      </c>
      <c r="BP39" s="66">
        <f t="shared" si="36"/>
        <v>0</v>
      </c>
      <c r="BQ39" s="66">
        <f t="shared" si="37"/>
        <v>0</v>
      </c>
      <c r="BR39" s="66">
        <f t="shared" si="38"/>
        <v>0</v>
      </c>
      <c r="BS39" s="66">
        <f t="shared" si="39"/>
        <v>0</v>
      </c>
      <c r="BT39" s="66">
        <f t="shared" si="40"/>
        <v>0</v>
      </c>
      <c r="BU39" s="66">
        <f t="shared" si="41"/>
        <v>0</v>
      </c>
      <c r="BV39" s="66">
        <f t="shared" si="42"/>
        <v>0</v>
      </c>
      <c r="BX39" s="66">
        <f t="shared" si="43"/>
        <v>0</v>
      </c>
      <c r="BY39" s="66">
        <f t="shared" ref="BY39:BY56" si="45">IF(AS39+AT39+AU39+AV39+AW39+AX39&gt;0,1,0)</f>
        <v>0</v>
      </c>
      <c r="BZ39" s="66">
        <f t="shared" ref="BZ39:BZ56" si="46">IF(AY39+AZ39+BA39+BB39+BC39+BD39+BE39+BF39+BG39&gt;0,1,0)</f>
        <v>0</v>
      </c>
      <c r="CA39" s="66">
        <f t="shared" ref="CA39:CA56" si="47">IF(BH39+BI39+BJ39+BK39&gt;0,1,0)</f>
        <v>0</v>
      </c>
      <c r="CB39" s="66">
        <f t="shared" ref="CB39:CB56" si="48">IF(BL39+BM39+BN39&gt;0,1,0)</f>
        <v>0</v>
      </c>
      <c r="CC39" s="66">
        <f t="shared" ref="CC39:CC56" si="49">IF(BO39+BP39+BQ39+BR39+BS39&gt;0,1,0)</f>
        <v>0</v>
      </c>
      <c r="CD39" s="66">
        <f t="shared" ref="CD39:CD56" si="50">IF(BT39+BU39+BV39&gt;0,1,0)</f>
        <v>0</v>
      </c>
    </row>
    <row r="40" spans="1:82">
      <c r="A40" s="96">
        <f t="shared" si="11"/>
        <v>0</v>
      </c>
      <c r="B40" s="109">
        <f>Scoresheet!B40</f>
        <v>0</v>
      </c>
      <c r="C40" s="66">
        <f>IF(Scoresheet!C40=0,0,Scoresheet!C40/(Scoresheet!C40+Scoresheet!D40))</f>
        <v>0</v>
      </c>
      <c r="D40" s="109">
        <f>IF(Scoresheet!D40=0,0,Scoresheet!D40/(Scoresheet!C40+Scoresheet!D40))</f>
        <v>0</v>
      </c>
      <c r="E40" s="66">
        <f>IF(Scoresheet!E40=0,0,Scoresheet!E40/(Scoresheet!E40+Scoresheet!F40))</f>
        <v>0</v>
      </c>
      <c r="F40" s="66">
        <f>IF(Scoresheet!G40=0,0,Scoresheet!G40/(Scoresheet!G40+Scoresheet!H40)*(IF(Result!E40=0,1,Result!E40)))</f>
        <v>0</v>
      </c>
      <c r="G40" s="66">
        <f>IF(Scoresheet!I40=0,0,Scoresheet!I40/(Scoresheet!I40+Scoresheet!J40)*(IF(Result!E40=0,1,Result!E40)))</f>
        <v>0</v>
      </c>
      <c r="H40" s="66">
        <f>IF(Scoresheet!K40=0,0,Scoresheet!K40/(Scoresheet!L40+Scoresheet!K40)*(IF(Result!E40=0,1,Result!E40)))</f>
        <v>0</v>
      </c>
      <c r="I40" s="66">
        <f>IF(Scoresheet!L40=0,0,Scoresheet!L40/(Scoresheet!K40+Scoresheet!L40)*(IF(Result!E40=0,1,Result!E40)))</f>
        <v>0</v>
      </c>
      <c r="J40" s="109">
        <f>IF(Scoresheet!M40=0,0,Scoresheet!M40/(Scoresheet!M40+Scoresheet!N40))</f>
        <v>0</v>
      </c>
      <c r="K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O40/(Scoresheet!$O40+Scoresheet!$P40+Scoresheet!$Q40+Scoresheet!$R40+Scoresheet!$S40+Scoresheet!$T40+Scoresheet!$U40+Scoresheet!$V40+Scoresheet!$W40),2))),"ERR!"))</f>
        <v>0</v>
      </c>
      <c r="L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P40/(Scoresheet!$O40+Scoresheet!$P40+Scoresheet!$Q40+Scoresheet!$R40+Scoresheet!$S40+Scoresheet!$T40+Scoresheet!$U40+Scoresheet!$V40+Scoresheet!$W40),2))),"ERR!"))</f>
        <v>0</v>
      </c>
      <c r="M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Q40/(Scoresheet!$O40+Scoresheet!$P40+Scoresheet!$Q40+Scoresheet!$R40+Scoresheet!$S40+Scoresheet!$T40+Scoresheet!$U40+Scoresheet!$V40+Scoresheet!$W40),2))),"ERR!"))</f>
        <v>0</v>
      </c>
      <c r="N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R40/(Scoresheet!$O40+Scoresheet!$P40+Scoresheet!$Q40+Scoresheet!$R40+Scoresheet!$S40+Scoresheet!$T40+Scoresheet!$U40+Scoresheet!$V40+Scoresheet!$W40),2))),"ERR!"))</f>
        <v>0</v>
      </c>
      <c r="O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S40/(Scoresheet!$O40+Scoresheet!$P40+Scoresheet!$Q40+Scoresheet!$R40+Scoresheet!$S40+Scoresheet!$T40+Scoresheet!$U40+Scoresheet!$V40+Scoresheet!$W40),2))),"ERR!"))</f>
        <v>0</v>
      </c>
      <c r="P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T40/(Scoresheet!$O40+Scoresheet!$P40+Scoresheet!$Q40+Scoresheet!$R40+Scoresheet!$S40+Scoresheet!$T40+Scoresheet!$U40+Scoresheet!$V40+Scoresheet!$W40),2))),"ERR!"))</f>
        <v>0</v>
      </c>
      <c r="Q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U40/(Scoresheet!$O40+Scoresheet!$P40+Scoresheet!$Q40+Scoresheet!$R40+Scoresheet!$S40+Scoresheet!$T40+Scoresheet!$U40+Scoresheet!$V40+Scoresheet!$W40),2))),"ERR!"))</f>
        <v>0</v>
      </c>
      <c r="R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V40/(Scoresheet!$O40+Scoresheet!$P40+Scoresheet!$Q40+Scoresheet!$R40+Scoresheet!$S40+Scoresheet!$T40+Scoresheet!$U40+Scoresheet!$V40+Scoresheet!$W40),2))),"ERR!"))</f>
        <v>0</v>
      </c>
      <c r="S40" s="114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W40/(Scoresheet!$O40+Scoresheet!$P40+Scoresheet!$Q40+Scoresheet!$R40+Scoresheet!$S40+Scoresheet!$T40+Scoresheet!$U40+Scoresheet!$V40+Scoresheet!$W40),2))),"ERR!"))</f>
        <v>0</v>
      </c>
      <c r="T40" s="66">
        <f>Scoresheet!X40</f>
        <v>0</v>
      </c>
      <c r="U40" s="66">
        <f>IF((Scoresheet!$Y40+Scoresheet!$Z40+Scoresheet!$AA40)=0,0,FLOOR(Scoresheet!Y40/(Scoresheet!$Y40+Scoresheet!$Z40+Scoresheet!$AA40),0.01))</f>
        <v>0</v>
      </c>
      <c r="V40" s="66">
        <f>IF((Scoresheet!$Y40+Scoresheet!$Z40+Scoresheet!$AA40)=0,0,FLOOR(Scoresheet!Z40/(Scoresheet!$Y40+Scoresheet!$Z40+Scoresheet!$AA40),0.01))</f>
        <v>0</v>
      </c>
      <c r="W40" s="109">
        <f>IF((Scoresheet!$Y40+Scoresheet!$Z40+Scoresheet!$AA40)=0,0,FLOOR(Scoresheet!AA40/(Scoresheet!$Y40+Scoresheet!$Z40+Scoresheet!$AA40),0.01))</f>
        <v>0</v>
      </c>
      <c r="X40" s="66">
        <f>IF((Scoresheet!$AB40+Scoresheet!$AC40+Scoresheet!$AD40)=0,0,FLOOR(Scoresheet!AB40/(Scoresheet!$AB40+Scoresheet!$AC40+Scoresheet!$AD40),0.01))</f>
        <v>0</v>
      </c>
      <c r="Y40" s="66">
        <f>IF((Scoresheet!$AB40+Scoresheet!$AC40+Scoresheet!$AD40)=0,0,FLOOR(Scoresheet!AC40/(Scoresheet!$AB40+Scoresheet!$AC40+Scoresheet!$AD40),0.01))</f>
        <v>0</v>
      </c>
      <c r="Z40" s="115">
        <f>IF((Scoresheet!$AB40+Scoresheet!$AC40+Scoresheet!$AD40)=0,0,FLOOR(Scoresheet!AD40/(Scoresheet!$AB40+Scoresheet!$AC40+Scoresheet!$AD40),0.01))</f>
        <v>0</v>
      </c>
      <c r="AA40" s="116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E40/(Scoresheet!$AE40+Scoresheet!$AF40+Scoresheet!$AG40+Scoresheet!$AH40+Scoresheet!$AI40),2))),"ERR!")</f>
        <v>0</v>
      </c>
      <c r="AB40" s="115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F40/(Scoresheet!$AE40+Scoresheet!$AF40+Scoresheet!$AG40+Scoresheet!$AH40+Scoresheet!$AI40),2))),"ERR!")</f>
        <v>0</v>
      </c>
      <c r="AC40" s="115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G40/(Scoresheet!$AE40+Scoresheet!$AF40+Scoresheet!$AG40+Scoresheet!$AH40+Scoresheet!$AI40),2))),"ERR!")</f>
        <v>0</v>
      </c>
      <c r="AD40" s="115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H40/(Scoresheet!$AE40+Scoresheet!$AF40+Scoresheet!$AG40+Scoresheet!$AH40+Scoresheet!$AI40),2))),"ERR!")</f>
        <v>0</v>
      </c>
      <c r="AE40" s="114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I40/(Scoresheet!$AE40+Scoresheet!$AF40+Scoresheet!$AG40+Scoresheet!$AH40+Scoresheet!$AI40),2))),"ERR!")</f>
        <v>0</v>
      </c>
      <c r="AF40" s="66">
        <f>IF((Scoresheet!$AJ40+Scoresheet!$AK40+Scoresheet!$AL40)=0,0,FLOOR(Scoresheet!AJ40/(Scoresheet!$AJ40+Scoresheet!$AK40+Scoresheet!$AL40),0.01))</f>
        <v>0</v>
      </c>
      <c r="AG40" s="66">
        <f>IF((Scoresheet!$AJ40+Scoresheet!$AK40+Scoresheet!$AL40)=0,0,FLOOR(Scoresheet!AK40/(Scoresheet!$AJ40+Scoresheet!$AK40+Scoresheet!$AL40),0.01))</f>
        <v>0</v>
      </c>
      <c r="AH40" s="109">
        <f>IF((Scoresheet!$AJ40+Scoresheet!$AK40+Scoresheet!$AL40)=0,0,FLOOR(Scoresheet!AL40/(Scoresheet!$AJ40+Scoresheet!$AK40+Scoresheet!$AL40),0.01))</f>
        <v>0</v>
      </c>
      <c r="AI40" s="95"/>
      <c r="AJ40" s="95"/>
      <c r="AK40" s="95"/>
      <c r="AL40" s="95"/>
      <c r="AM40" s="95"/>
      <c r="AN40" s="95"/>
      <c r="AQ40" s="66">
        <f t="shared" si="44"/>
        <v>0</v>
      </c>
      <c r="AR40" s="66">
        <f t="shared" si="12"/>
        <v>0</v>
      </c>
      <c r="AS40" s="66">
        <f t="shared" si="13"/>
        <v>0</v>
      </c>
      <c r="AT40" s="66">
        <f t="shared" si="14"/>
        <v>0</v>
      </c>
      <c r="AU40" s="66">
        <f t="shared" si="15"/>
        <v>0</v>
      </c>
      <c r="AV40" s="66">
        <f t="shared" si="16"/>
        <v>0</v>
      </c>
      <c r="AW40" s="66">
        <f t="shared" si="17"/>
        <v>0</v>
      </c>
      <c r="AX40" s="66">
        <f t="shared" si="18"/>
        <v>0</v>
      </c>
      <c r="AY40" s="66">
        <f t="shared" si="19"/>
        <v>0</v>
      </c>
      <c r="AZ40" s="66">
        <f t="shared" si="20"/>
        <v>0</v>
      </c>
      <c r="BA40" s="66">
        <f t="shared" si="21"/>
        <v>0</v>
      </c>
      <c r="BB40" s="66">
        <f t="shared" si="22"/>
        <v>0</v>
      </c>
      <c r="BC40" s="66">
        <f t="shared" si="23"/>
        <v>0</v>
      </c>
      <c r="BD40" s="66">
        <f t="shared" si="24"/>
        <v>0</v>
      </c>
      <c r="BE40" s="66">
        <f t="shared" si="25"/>
        <v>0</v>
      </c>
      <c r="BF40" s="66">
        <f t="shared" si="26"/>
        <v>0</v>
      </c>
      <c r="BG40" s="66">
        <f t="shared" si="27"/>
        <v>0</v>
      </c>
      <c r="BH40" s="66">
        <f t="shared" si="28"/>
        <v>0</v>
      </c>
      <c r="BI40" s="66">
        <f t="shared" si="29"/>
        <v>0</v>
      </c>
      <c r="BJ40" s="66">
        <f t="shared" si="30"/>
        <v>0</v>
      </c>
      <c r="BK40" s="66">
        <f t="shared" si="31"/>
        <v>0</v>
      </c>
      <c r="BL40" s="66">
        <f t="shared" si="32"/>
        <v>0</v>
      </c>
      <c r="BM40" s="66">
        <f t="shared" si="33"/>
        <v>0</v>
      </c>
      <c r="BN40" s="66">
        <f t="shared" si="34"/>
        <v>0</v>
      </c>
      <c r="BO40" s="66">
        <f t="shared" si="35"/>
        <v>0</v>
      </c>
      <c r="BP40" s="66">
        <f t="shared" si="36"/>
        <v>0</v>
      </c>
      <c r="BQ40" s="66">
        <f t="shared" si="37"/>
        <v>0</v>
      </c>
      <c r="BR40" s="66">
        <f t="shared" si="38"/>
        <v>0</v>
      </c>
      <c r="BS40" s="66">
        <f t="shared" si="39"/>
        <v>0</v>
      </c>
      <c r="BT40" s="66">
        <f t="shared" si="40"/>
        <v>0</v>
      </c>
      <c r="BU40" s="66">
        <f t="shared" si="41"/>
        <v>0</v>
      </c>
      <c r="BV40" s="66">
        <f t="shared" si="42"/>
        <v>0</v>
      </c>
      <c r="BX40" s="66">
        <f t="shared" si="43"/>
        <v>0</v>
      </c>
      <c r="BY40" s="66">
        <f t="shared" si="45"/>
        <v>0</v>
      </c>
      <c r="BZ40" s="66">
        <f t="shared" si="46"/>
        <v>0</v>
      </c>
      <c r="CA40" s="66">
        <f t="shared" si="47"/>
        <v>0</v>
      </c>
      <c r="CB40" s="66">
        <f t="shared" si="48"/>
        <v>0</v>
      </c>
      <c r="CC40" s="66">
        <f t="shared" si="49"/>
        <v>0</v>
      </c>
      <c r="CD40" s="66">
        <f t="shared" si="50"/>
        <v>0</v>
      </c>
    </row>
    <row r="41" spans="1:82">
      <c r="A41" s="96">
        <f t="shared" si="11"/>
        <v>0</v>
      </c>
      <c r="B41" s="109">
        <f>Scoresheet!B41</f>
        <v>0</v>
      </c>
      <c r="C41" s="66">
        <f>IF(Scoresheet!C41=0,0,Scoresheet!C41/(Scoresheet!C41+Scoresheet!D41))</f>
        <v>0</v>
      </c>
      <c r="D41" s="109">
        <f>IF(Scoresheet!D41=0,0,Scoresheet!D41/(Scoresheet!C41+Scoresheet!D41))</f>
        <v>0</v>
      </c>
      <c r="E41" s="66">
        <f>IF(Scoresheet!E41=0,0,Scoresheet!E41/(Scoresheet!E41+Scoresheet!F41))</f>
        <v>0</v>
      </c>
      <c r="F41" s="66">
        <f>IF(Scoresheet!G41=0,0,Scoresheet!G41/(Scoresheet!G41+Scoresheet!H41)*(IF(Result!E41=0,1,Result!E41)))</f>
        <v>0</v>
      </c>
      <c r="G41" s="66">
        <f>IF(Scoresheet!I41=0,0,Scoresheet!I41/(Scoresheet!I41+Scoresheet!J41)*(IF(Result!E41=0,1,Result!E41)))</f>
        <v>0</v>
      </c>
      <c r="H41" s="66">
        <f>IF(Scoresheet!K41=0,0,Scoresheet!K41/(Scoresheet!L41+Scoresheet!K41)*(IF(Result!E41=0,1,Result!E41)))</f>
        <v>0</v>
      </c>
      <c r="I41" s="66">
        <f>IF(Scoresheet!L41=0,0,Scoresheet!L41/(Scoresheet!K41+Scoresheet!L41)*(IF(Result!E41=0,1,Result!E41)))</f>
        <v>0</v>
      </c>
      <c r="J41" s="109">
        <f>IF(Scoresheet!M41=0,0,Scoresheet!M41/(Scoresheet!M41+Scoresheet!N41))</f>
        <v>0</v>
      </c>
      <c r="K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O41/(Scoresheet!$O41+Scoresheet!$P41+Scoresheet!$Q41+Scoresheet!$R41+Scoresheet!$S41+Scoresheet!$T41+Scoresheet!$U41+Scoresheet!$V41+Scoresheet!$W41),2))),"ERR!"))</f>
        <v>0</v>
      </c>
      <c r="L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P41/(Scoresheet!$O41+Scoresheet!$P41+Scoresheet!$Q41+Scoresheet!$R41+Scoresheet!$S41+Scoresheet!$T41+Scoresheet!$U41+Scoresheet!$V41+Scoresheet!$W41),2))),"ERR!"))</f>
        <v>0</v>
      </c>
      <c r="M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Q41/(Scoresheet!$O41+Scoresheet!$P41+Scoresheet!$Q41+Scoresheet!$R41+Scoresheet!$S41+Scoresheet!$T41+Scoresheet!$U41+Scoresheet!$V41+Scoresheet!$W41),2))),"ERR!"))</f>
        <v>0</v>
      </c>
      <c r="N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R41/(Scoresheet!$O41+Scoresheet!$P41+Scoresheet!$Q41+Scoresheet!$R41+Scoresheet!$S41+Scoresheet!$T41+Scoresheet!$U41+Scoresheet!$V41+Scoresheet!$W41),2))),"ERR!"))</f>
        <v>0</v>
      </c>
      <c r="O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S41/(Scoresheet!$O41+Scoresheet!$P41+Scoresheet!$Q41+Scoresheet!$R41+Scoresheet!$S41+Scoresheet!$T41+Scoresheet!$U41+Scoresheet!$V41+Scoresheet!$W41),2))),"ERR!"))</f>
        <v>0</v>
      </c>
      <c r="P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T41/(Scoresheet!$O41+Scoresheet!$P41+Scoresheet!$Q41+Scoresheet!$R41+Scoresheet!$S41+Scoresheet!$T41+Scoresheet!$U41+Scoresheet!$V41+Scoresheet!$W41),2))),"ERR!"))</f>
        <v>0</v>
      </c>
      <c r="Q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U41/(Scoresheet!$O41+Scoresheet!$P41+Scoresheet!$Q41+Scoresheet!$R41+Scoresheet!$S41+Scoresheet!$T41+Scoresheet!$U41+Scoresheet!$V41+Scoresheet!$W41),2))),"ERR!"))</f>
        <v>0</v>
      </c>
      <c r="R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V41/(Scoresheet!$O41+Scoresheet!$P41+Scoresheet!$Q41+Scoresheet!$R41+Scoresheet!$S41+Scoresheet!$T41+Scoresheet!$U41+Scoresheet!$V41+Scoresheet!$W41),2))),"ERR!"))</f>
        <v>0</v>
      </c>
      <c r="S41" s="114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W41/(Scoresheet!$O41+Scoresheet!$P41+Scoresheet!$Q41+Scoresheet!$R41+Scoresheet!$S41+Scoresheet!$T41+Scoresheet!$U41+Scoresheet!$V41+Scoresheet!$W41),2))),"ERR!"))</f>
        <v>0</v>
      </c>
      <c r="T41" s="66">
        <f>Scoresheet!X41</f>
        <v>0</v>
      </c>
      <c r="U41" s="66">
        <f>IF((Scoresheet!$Y41+Scoresheet!$Z41+Scoresheet!$AA41)=0,0,FLOOR(Scoresheet!Y41/(Scoresheet!$Y41+Scoresheet!$Z41+Scoresheet!$AA41),0.01))</f>
        <v>0</v>
      </c>
      <c r="V41" s="66">
        <f>IF((Scoresheet!$Y41+Scoresheet!$Z41+Scoresheet!$AA41)=0,0,FLOOR(Scoresheet!Z41/(Scoresheet!$Y41+Scoresheet!$Z41+Scoresheet!$AA41),0.01))</f>
        <v>0</v>
      </c>
      <c r="W41" s="109">
        <f>IF((Scoresheet!$Y41+Scoresheet!$Z41+Scoresheet!$AA41)=0,0,FLOOR(Scoresheet!AA41/(Scoresheet!$Y41+Scoresheet!$Z41+Scoresheet!$AA41),0.01))</f>
        <v>0</v>
      </c>
      <c r="X41" s="66">
        <f>IF((Scoresheet!$AB41+Scoresheet!$AC41+Scoresheet!$AD41)=0,0,FLOOR(Scoresheet!AB41/(Scoresheet!$AB41+Scoresheet!$AC41+Scoresheet!$AD41),0.01))</f>
        <v>0</v>
      </c>
      <c r="Y41" s="66">
        <f>IF((Scoresheet!$AB41+Scoresheet!$AC41+Scoresheet!$AD41)=0,0,FLOOR(Scoresheet!AC41/(Scoresheet!$AB41+Scoresheet!$AC41+Scoresheet!$AD41),0.01))</f>
        <v>0</v>
      </c>
      <c r="Z41" s="115">
        <f>IF((Scoresheet!$AB41+Scoresheet!$AC41+Scoresheet!$AD41)=0,0,FLOOR(Scoresheet!AD41/(Scoresheet!$AB41+Scoresheet!$AC41+Scoresheet!$AD41),0.01))</f>
        <v>0</v>
      </c>
      <c r="AA41" s="116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E41/(Scoresheet!$AE41+Scoresheet!$AF41+Scoresheet!$AG41+Scoresheet!$AH41+Scoresheet!$AI41),2))),"ERR!")</f>
        <v>0</v>
      </c>
      <c r="AB41" s="115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F41/(Scoresheet!$AE41+Scoresheet!$AF41+Scoresheet!$AG41+Scoresheet!$AH41+Scoresheet!$AI41),2))),"ERR!")</f>
        <v>0</v>
      </c>
      <c r="AC41" s="115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G41/(Scoresheet!$AE41+Scoresheet!$AF41+Scoresheet!$AG41+Scoresheet!$AH41+Scoresheet!$AI41),2))),"ERR!")</f>
        <v>0</v>
      </c>
      <c r="AD41" s="115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H41/(Scoresheet!$AE41+Scoresheet!$AF41+Scoresheet!$AG41+Scoresheet!$AH41+Scoresheet!$AI41),2))),"ERR!")</f>
        <v>0</v>
      </c>
      <c r="AE41" s="114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I41/(Scoresheet!$AE41+Scoresheet!$AF41+Scoresheet!$AG41+Scoresheet!$AH41+Scoresheet!$AI41),2))),"ERR!")</f>
        <v>0</v>
      </c>
      <c r="AF41" s="66">
        <f>IF((Scoresheet!$AJ41+Scoresheet!$AK41+Scoresheet!$AL41)=0,0,FLOOR(Scoresheet!AJ41/(Scoresheet!$AJ41+Scoresheet!$AK41+Scoresheet!$AL41),0.01))</f>
        <v>0</v>
      </c>
      <c r="AG41" s="66">
        <f>IF((Scoresheet!$AJ41+Scoresheet!$AK41+Scoresheet!$AL41)=0,0,FLOOR(Scoresheet!AK41/(Scoresheet!$AJ41+Scoresheet!$AK41+Scoresheet!$AL41),0.01))</f>
        <v>0</v>
      </c>
      <c r="AH41" s="109">
        <f>IF((Scoresheet!$AJ41+Scoresheet!$AK41+Scoresheet!$AL41)=0,0,FLOOR(Scoresheet!AL41/(Scoresheet!$AJ41+Scoresheet!$AK41+Scoresheet!$AL41),0.01))</f>
        <v>0</v>
      </c>
      <c r="AI41" s="95"/>
      <c r="AJ41" s="95"/>
      <c r="AK41" s="95"/>
      <c r="AL41" s="95"/>
      <c r="AM41" s="95"/>
      <c r="AN41" s="95"/>
      <c r="AQ41" s="66">
        <f t="shared" si="44"/>
        <v>0</v>
      </c>
      <c r="AR41" s="66">
        <f t="shared" si="12"/>
        <v>0</v>
      </c>
      <c r="AS41" s="66">
        <f t="shared" si="13"/>
        <v>0</v>
      </c>
      <c r="AT41" s="66">
        <f t="shared" si="14"/>
        <v>0</v>
      </c>
      <c r="AU41" s="66">
        <f t="shared" si="15"/>
        <v>0</v>
      </c>
      <c r="AV41" s="66">
        <f t="shared" si="16"/>
        <v>0</v>
      </c>
      <c r="AW41" s="66">
        <f t="shared" si="17"/>
        <v>0</v>
      </c>
      <c r="AX41" s="66">
        <f t="shared" si="18"/>
        <v>0</v>
      </c>
      <c r="AY41" s="66">
        <f t="shared" si="19"/>
        <v>0</v>
      </c>
      <c r="AZ41" s="66">
        <f t="shared" si="20"/>
        <v>0</v>
      </c>
      <c r="BA41" s="66">
        <f t="shared" si="21"/>
        <v>0</v>
      </c>
      <c r="BB41" s="66">
        <f t="shared" si="22"/>
        <v>0</v>
      </c>
      <c r="BC41" s="66">
        <f t="shared" si="23"/>
        <v>0</v>
      </c>
      <c r="BD41" s="66">
        <f t="shared" si="24"/>
        <v>0</v>
      </c>
      <c r="BE41" s="66">
        <f t="shared" si="25"/>
        <v>0</v>
      </c>
      <c r="BF41" s="66">
        <f t="shared" si="26"/>
        <v>0</v>
      </c>
      <c r="BG41" s="66">
        <f t="shared" si="27"/>
        <v>0</v>
      </c>
      <c r="BH41" s="66">
        <f t="shared" si="28"/>
        <v>0</v>
      </c>
      <c r="BI41" s="66">
        <f t="shared" si="29"/>
        <v>0</v>
      </c>
      <c r="BJ41" s="66">
        <f t="shared" si="30"/>
        <v>0</v>
      </c>
      <c r="BK41" s="66">
        <f t="shared" si="31"/>
        <v>0</v>
      </c>
      <c r="BL41" s="66">
        <f t="shared" si="32"/>
        <v>0</v>
      </c>
      <c r="BM41" s="66">
        <f t="shared" si="33"/>
        <v>0</v>
      </c>
      <c r="BN41" s="66">
        <f t="shared" si="34"/>
        <v>0</v>
      </c>
      <c r="BO41" s="66">
        <f t="shared" si="35"/>
        <v>0</v>
      </c>
      <c r="BP41" s="66">
        <f t="shared" si="36"/>
        <v>0</v>
      </c>
      <c r="BQ41" s="66">
        <f t="shared" si="37"/>
        <v>0</v>
      </c>
      <c r="BR41" s="66">
        <f t="shared" si="38"/>
        <v>0</v>
      </c>
      <c r="BS41" s="66">
        <f t="shared" si="39"/>
        <v>0</v>
      </c>
      <c r="BT41" s="66">
        <f t="shared" si="40"/>
        <v>0</v>
      </c>
      <c r="BU41" s="66">
        <f t="shared" si="41"/>
        <v>0</v>
      </c>
      <c r="BV41" s="66">
        <f t="shared" si="42"/>
        <v>0</v>
      </c>
      <c r="BX41" s="66">
        <f t="shared" si="43"/>
        <v>0</v>
      </c>
      <c r="BY41" s="66">
        <f t="shared" si="45"/>
        <v>0</v>
      </c>
      <c r="BZ41" s="66">
        <f t="shared" si="46"/>
        <v>0</v>
      </c>
      <c r="CA41" s="66">
        <f t="shared" si="47"/>
        <v>0</v>
      </c>
      <c r="CB41" s="66">
        <f t="shared" si="48"/>
        <v>0</v>
      </c>
      <c r="CC41" s="66">
        <f t="shared" si="49"/>
        <v>0</v>
      </c>
      <c r="CD41" s="66">
        <f t="shared" si="50"/>
        <v>0</v>
      </c>
    </row>
    <row r="42" spans="1:82">
      <c r="A42" s="96">
        <f t="shared" si="11"/>
        <v>0</v>
      </c>
      <c r="B42" s="109">
        <f>Scoresheet!B42</f>
        <v>0</v>
      </c>
      <c r="C42" s="66">
        <f>IF(Scoresheet!C42=0,0,Scoresheet!C42/(Scoresheet!C42+Scoresheet!D42))</f>
        <v>0</v>
      </c>
      <c r="D42" s="109">
        <f>IF(Scoresheet!D42=0,0,Scoresheet!D42/(Scoresheet!C42+Scoresheet!D42))</f>
        <v>0</v>
      </c>
      <c r="E42" s="66">
        <f>IF(Scoresheet!E42=0,0,Scoresheet!E42/(Scoresheet!E42+Scoresheet!F42))</f>
        <v>0</v>
      </c>
      <c r="F42" s="66">
        <f>IF(Scoresheet!G42=0,0,Scoresheet!G42/(Scoresheet!G42+Scoresheet!H42)*(IF(Result!E42=0,1,Result!E42)))</f>
        <v>0</v>
      </c>
      <c r="G42" s="66">
        <f>IF(Scoresheet!I42=0,0,Scoresheet!I42/(Scoresheet!I42+Scoresheet!J42)*(IF(Result!E42=0,1,Result!E42)))</f>
        <v>0</v>
      </c>
      <c r="H42" s="66">
        <f>IF(Scoresheet!K42=0,0,Scoresheet!K42/(Scoresheet!L42+Scoresheet!K42)*(IF(Result!E42=0,1,Result!E42)))</f>
        <v>0</v>
      </c>
      <c r="I42" s="66">
        <f>IF(Scoresheet!L42=0,0,Scoresheet!L42/(Scoresheet!K42+Scoresheet!L42)*(IF(Result!E42=0,1,Result!E42)))</f>
        <v>0</v>
      </c>
      <c r="J42" s="109">
        <f>IF(Scoresheet!M42=0,0,Scoresheet!M42/(Scoresheet!M42+Scoresheet!N42))</f>
        <v>0</v>
      </c>
      <c r="K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O42/(Scoresheet!$O42+Scoresheet!$P42+Scoresheet!$Q42+Scoresheet!$R42+Scoresheet!$S42+Scoresheet!$T42+Scoresheet!$U42+Scoresheet!$V42+Scoresheet!$W42),2))),"ERR!"))</f>
        <v>0</v>
      </c>
      <c r="L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P42/(Scoresheet!$O42+Scoresheet!$P42+Scoresheet!$Q42+Scoresheet!$R42+Scoresheet!$S42+Scoresheet!$T42+Scoresheet!$U42+Scoresheet!$V42+Scoresheet!$W42),2))),"ERR!"))</f>
        <v>0</v>
      </c>
      <c r="M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Q42/(Scoresheet!$O42+Scoresheet!$P42+Scoresheet!$Q42+Scoresheet!$R42+Scoresheet!$S42+Scoresheet!$T42+Scoresheet!$U42+Scoresheet!$V42+Scoresheet!$W42),2))),"ERR!"))</f>
        <v>0</v>
      </c>
      <c r="N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R42/(Scoresheet!$O42+Scoresheet!$P42+Scoresheet!$Q42+Scoresheet!$R42+Scoresheet!$S42+Scoresheet!$T42+Scoresheet!$U42+Scoresheet!$V42+Scoresheet!$W42),2))),"ERR!"))</f>
        <v>0</v>
      </c>
      <c r="O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S42/(Scoresheet!$O42+Scoresheet!$P42+Scoresheet!$Q42+Scoresheet!$R42+Scoresheet!$S42+Scoresheet!$T42+Scoresheet!$U42+Scoresheet!$V42+Scoresheet!$W42),2))),"ERR!"))</f>
        <v>0</v>
      </c>
      <c r="P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T42/(Scoresheet!$O42+Scoresheet!$P42+Scoresheet!$Q42+Scoresheet!$R42+Scoresheet!$S42+Scoresheet!$T42+Scoresheet!$U42+Scoresheet!$V42+Scoresheet!$W42),2))),"ERR!"))</f>
        <v>0</v>
      </c>
      <c r="Q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U42/(Scoresheet!$O42+Scoresheet!$P42+Scoresheet!$Q42+Scoresheet!$R42+Scoresheet!$S42+Scoresheet!$T42+Scoresheet!$U42+Scoresheet!$V42+Scoresheet!$W42),2))),"ERR!"))</f>
        <v>0</v>
      </c>
      <c r="R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V42/(Scoresheet!$O42+Scoresheet!$P42+Scoresheet!$Q42+Scoresheet!$R42+Scoresheet!$S42+Scoresheet!$T42+Scoresheet!$U42+Scoresheet!$V42+Scoresheet!$W42),2))),"ERR!"))</f>
        <v>0</v>
      </c>
      <c r="S42" s="114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W42/(Scoresheet!$O42+Scoresheet!$P42+Scoresheet!$Q42+Scoresheet!$R42+Scoresheet!$S42+Scoresheet!$T42+Scoresheet!$U42+Scoresheet!$V42+Scoresheet!$W42),2))),"ERR!"))</f>
        <v>0</v>
      </c>
      <c r="T42" s="66">
        <f>Scoresheet!X42</f>
        <v>0</v>
      </c>
      <c r="U42" s="66">
        <f>IF((Scoresheet!$Y42+Scoresheet!$Z42+Scoresheet!$AA42)=0,0,FLOOR(Scoresheet!Y42/(Scoresheet!$Y42+Scoresheet!$Z42+Scoresheet!$AA42),0.01))</f>
        <v>0</v>
      </c>
      <c r="V42" s="66">
        <f>IF((Scoresheet!$Y42+Scoresheet!$Z42+Scoresheet!$AA42)=0,0,FLOOR(Scoresheet!Z42/(Scoresheet!$Y42+Scoresheet!$Z42+Scoresheet!$AA42),0.01))</f>
        <v>0</v>
      </c>
      <c r="W42" s="109">
        <f>IF((Scoresheet!$Y42+Scoresheet!$Z42+Scoresheet!$AA42)=0,0,FLOOR(Scoresheet!AA42/(Scoresheet!$Y42+Scoresheet!$Z42+Scoresheet!$AA42),0.01))</f>
        <v>0</v>
      </c>
      <c r="X42" s="66">
        <f>IF((Scoresheet!$AB42+Scoresheet!$AC42+Scoresheet!$AD42)=0,0,FLOOR(Scoresheet!AB42/(Scoresheet!$AB42+Scoresheet!$AC42+Scoresheet!$AD42),0.01))</f>
        <v>0</v>
      </c>
      <c r="Y42" s="66">
        <f>IF((Scoresheet!$AB42+Scoresheet!$AC42+Scoresheet!$AD42)=0,0,FLOOR(Scoresheet!AC42/(Scoresheet!$AB42+Scoresheet!$AC42+Scoresheet!$AD42),0.01))</f>
        <v>0</v>
      </c>
      <c r="Z42" s="115">
        <f>IF((Scoresheet!$AB42+Scoresheet!$AC42+Scoresheet!$AD42)=0,0,FLOOR(Scoresheet!AD42/(Scoresheet!$AB42+Scoresheet!$AC42+Scoresheet!$AD42),0.01))</f>
        <v>0</v>
      </c>
      <c r="AA42" s="116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E42/(Scoresheet!$AE42+Scoresheet!$AF42+Scoresheet!$AG42+Scoresheet!$AH42+Scoresheet!$AI42),2))),"ERR!")</f>
        <v>0</v>
      </c>
      <c r="AB42" s="115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F42/(Scoresheet!$AE42+Scoresheet!$AF42+Scoresheet!$AG42+Scoresheet!$AH42+Scoresheet!$AI42),2))),"ERR!")</f>
        <v>0</v>
      </c>
      <c r="AC42" s="115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G42/(Scoresheet!$AE42+Scoresheet!$AF42+Scoresheet!$AG42+Scoresheet!$AH42+Scoresheet!$AI42),2))),"ERR!")</f>
        <v>0</v>
      </c>
      <c r="AD42" s="115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H42/(Scoresheet!$AE42+Scoresheet!$AF42+Scoresheet!$AG42+Scoresheet!$AH42+Scoresheet!$AI42),2))),"ERR!")</f>
        <v>0</v>
      </c>
      <c r="AE42" s="114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I42/(Scoresheet!$AE42+Scoresheet!$AF42+Scoresheet!$AG42+Scoresheet!$AH42+Scoresheet!$AI42),2))),"ERR!")</f>
        <v>0</v>
      </c>
      <c r="AF42" s="66">
        <f>IF((Scoresheet!$AJ42+Scoresheet!$AK42+Scoresheet!$AL42)=0,0,FLOOR(Scoresheet!AJ42/(Scoresheet!$AJ42+Scoresheet!$AK42+Scoresheet!$AL42),0.01))</f>
        <v>0</v>
      </c>
      <c r="AG42" s="66">
        <f>IF((Scoresheet!$AJ42+Scoresheet!$AK42+Scoresheet!$AL42)=0,0,FLOOR(Scoresheet!AK42/(Scoresheet!$AJ42+Scoresheet!$AK42+Scoresheet!$AL42),0.01))</f>
        <v>0</v>
      </c>
      <c r="AH42" s="109">
        <f>IF((Scoresheet!$AJ42+Scoresheet!$AK42+Scoresheet!$AL42)=0,0,FLOOR(Scoresheet!AL42/(Scoresheet!$AJ42+Scoresheet!$AK42+Scoresheet!$AL42),0.01))</f>
        <v>0</v>
      </c>
      <c r="AI42" s="95"/>
      <c r="AJ42" s="95"/>
      <c r="AK42" s="95"/>
      <c r="AL42" s="95"/>
      <c r="AM42" s="95"/>
      <c r="AN42" s="95"/>
      <c r="AQ42" s="66">
        <f t="shared" si="44"/>
        <v>0</v>
      </c>
      <c r="AR42" s="66">
        <f t="shared" si="12"/>
        <v>0</v>
      </c>
      <c r="AS42" s="66">
        <f t="shared" si="13"/>
        <v>0</v>
      </c>
      <c r="AT42" s="66">
        <f t="shared" si="14"/>
        <v>0</v>
      </c>
      <c r="AU42" s="66">
        <f t="shared" si="15"/>
        <v>0</v>
      </c>
      <c r="AV42" s="66">
        <f t="shared" si="16"/>
        <v>0</v>
      </c>
      <c r="AW42" s="66">
        <f t="shared" si="17"/>
        <v>0</v>
      </c>
      <c r="AX42" s="66">
        <f t="shared" si="18"/>
        <v>0</v>
      </c>
      <c r="AY42" s="66">
        <f t="shared" si="19"/>
        <v>0</v>
      </c>
      <c r="AZ42" s="66">
        <f t="shared" si="20"/>
        <v>0</v>
      </c>
      <c r="BA42" s="66">
        <f t="shared" si="21"/>
        <v>0</v>
      </c>
      <c r="BB42" s="66">
        <f t="shared" si="22"/>
        <v>0</v>
      </c>
      <c r="BC42" s="66">
        <f t="shared" si="23"/>
        <v>0</v>
      </c>
      <c r="BD42" s="66">
        <f t="shared" si="24"/>
        <v>0</v>
      </c>
      <c r="BE42" s="66">
        <f t="shared" si="25"/>
        <v>0</v>
      </c>
      <c r="BF42" s="66">
        <f t="shared" si="26"/>
        <v>0</v>
      </c>
      <c r="BG42" s="66">
        <f t="shared" si="27"/>
        <v>0</v>
      </c>
      <c r="BH42" s="66">
        <f t="shared" si="28"/>
        <v>0</v>
      </c>
      <c r="BI42" s="66">
        <f t="shared" si="29"/>
        <v>0</v>
      </c>
      <c r="BJ42" s="66">
        <f t="shared" si="30"/>
        <v>0</v>
      </c>
      <c r="BK42" s="66">
        <f t="shared" si="31"/>
        <v>0</v>
      </c>
      <c r="BL42" s="66">
        <f t="shared" si="32"/>
        <v>0</v>
      </c>
      <c r="BM42" s="66">
        <f t="shared" si="33"/>
        <v>0</v>
      </c>
      <c r="BN42" s="66">
        <f t="shared" si="34"/>
        <v>0</v>
      </c>
      <c r="BO42" s="66">
        <f t="shared" si="35"/>
        <v>0</v>
      </c>
      <c r="BP42" s="66">
        <f t="shared" si="36"/>
        <v>0</v>
      </c>
      <c r="BQ42" s="66">
        <f t="shared" si="37"/>
        <v>0</v>
      </c>
      <c r="BR42" s="66">
        <f t="shared" si="38"/>
        <v>0</v>
      </c>
      <c r="BS42" s="66">
        <f t="shared" si="39"/>
        <v>0</v>
      </c>
      <c r="BT42" s="66">
        <f t="shared" si="40"/>
        <v>0</v>
      </c>
      <c r="BU42" s="66">
        <f t="shared" si="41"/>
        <v>0</v>
      </c>
      <c r="BV42" s="66">
        <f t="shared" si="42"/>
        <v>0</v>
      </c>
      <c r="BX42" s="66">
        <f t="shared" si="43"/>
        <v>0</v>
      </c>
      <c r="BY42" s="66">
        <f t="shared" si="45"/>
        <v>0</v>
      </c>
      <c r="BZ42" s="66">
        <f t="shared" si="46"/>
        <v>0</v>
      </c>
      <c r="CA42" s="66">
        <f t="shared" si="47"/>
        <v>0</v>
      </c>
      <c r="CB42" s="66">
        <f t="shared" si="48"/>
        <v>0</v>
      </c>
      <c r="CC42" s="66">
        <f t="shared" si="49"/>
        <v>0</v>
      </c>
      <c r="CD42" s="66">
        <f t="shared" si="50"/>
        <v>0</v>
      </c>
    </row>
    <row r="43" spans="1:82">
      <c r="A43" s="96">
        <f t="shared" si="11"/>
        <v>0</v>
      </c>
      <c r="B43" s="109">
        <f>Scoresheet!B43</f>
        <v>0</v>
      </c>
      <c r="C43" s="66">
        <f>IF(Scoresheet!C43=0,0,Scoresheet!C43/(Scoresheet!C43+Scoresheet!D43))</f>
        <v>0</v>
      </c>
      <c r="D43" s="109">
        <f>IF(Scoresheet!D43=0,0,Scoresheet!D43/(Scoresheet!C43+Scoresheet!D43))</f>
        <v>0</v>
      </c>
      <c r="E43" s="66">
        <f>IF(Scoresheet!E43=0,0,Scoresheet!E43/(Scoresheet!E43+Scoresheet!F43))</f>
        <v>0</v>
      </c>
      <c r="F43" s="66">
        <f>IF(Scoresheet!G43=0,0,Scoresheet!G43/(Scoresheet!G43+Scoresheet!H43)*(IF(Result!E43=0,1,Result!E43)))</f>
        <v>0</v>
      </c>
      <c r="G43" s="66">
        <f>IF(Scoresheet!I43=0,0,Scoresheet!I43/(Scoresheet!I43+Scoresheet!J43)*(IF(Result!E43=0,1,Result!E43)))</f>
        <v>0</v>
      </c>
      <c r="H43" s="66">
        <f>IF(Scoresheet!K43=0,0,Scoresheet!K43/(Scoresheet!L43+Scoresheet!K43)*(IF(Result!E43=0,1,Result!E43)))</f>
        <v>0</v>
      </c>
      <c r="I43" s="66">
        <f>IF(Scoresheet!L43=0,0,Scoresheet!L43/(Scoresheet!K43+Scoresheet!L43)*(IF(Result!E43=0,1,Result!E43)))</f>
        <v>0</v>
      </c>
      <c r="J43" s="109">
        <f>IF(Scoresheet!M43=0,0,Scoresheet!M43/(Scoresheet!M43+Scoresheet!N43))</f>
        <v>0</v>
      </c>
      <c r="K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O43/(Scoresheet!$O43+Scoresheet!$P43+Scoresheet!$Q43+Scoresheet!$R43+Scoresheet!$S43+Scoresheet!$T43+Scoresheet!$U43+Scoresheet!$V43+Scoresheet!$W43),2))),"ERR!"))</f>
        <v>0</v>
      </c>
      <c r="L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P43/(Scoresheet!$O43+Scoresheet!$P43+Scoresheet!$Q43+Scoresheet!$R43+Scoresheet!$S43+Scoresheet!$T43+Scoresheet!$U43+Scoresheet!$V43+Scoresheet!$W43),2))),"ERR!"))</f>
        <v>0</v>
      </c>
      <c r="M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Q43/(Scoresheet!$O43+Scoresheet!$P43+Scoresheet!$Q43+Scoresheet!$R43+Scoresheet!$S43+Scoresheet!$T43+Scoresheet!$U43+Scoresheet!$V43+Scoresheet!$W43),2))),"ERR!"))</f>
        <v>0</v>
      </c>
      <c r="N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R43/(Scoresheet!$O43+Scoresheet!$P43+Scoresheet!$Q43+Scoresheet!$R43+Scoresheet!$S43+Scoresheet!$T43+Scoresheet!$U43+Scoresheet!$V43+Scoresheet!$W43),2))),"ERR!"))</f>
        <v>0</v>
      </c>
      <c r="O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S43/(Scoresheet!$O43+Scoresheet!$P43+Scoresheet!$Q43+Scoresheet!$R43+Scoresheet!$S43+Scoresheet!$T43+Scoresheet!$U43+Scoresheet!$V43+Scoresheet!$W43),2))),"ERR!"))</f>
        <v>0</v>
      </c>
      <c r="P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T43/(Scoresheet!$O43+Scoresheet!$P43+Scoresheet!$Q43+Scoresheet!$R43+Scoresheet!$S43+Scoresheet!$T43+Scoresheet!$U43+Scoresheet!$V43+Scoresheet!$W43),2))),"ERR!"))</f>
        <v>0</v>
      </c>
      <c r="Q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U43/(Scoresheet!$O43+Scoresheet!$P43+Scoresheet!$Q43+Scoresheet!$R43+Scoresheet!$S43+Scoresheet!$T43+Scoresheet!$U43+Scoresheet!$V43+Scoresheet!$W43),2))),"ERR!"))</f>
        <v>0</v>
      </c>
      <c r="R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V43/(Scoresheet!$O43+Scoresheet!$P43+Scoresheet!$Q43+Scoresheet!$R43+Scoresheet!$S43+Scoresheet!$T43+Scoresheet!$U43+Scoresheet!$V43+Scoresheet!$W43),2))),"ERR!"))</f>
        <v>0</v>
      </c>
      <c r="S43" s="114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W43/(Scoresheet!$O43+Scoresheet!$P43+Scoresheet!$Q43+Scoresheet!$R43+Scoresheet!$S43+Scoresheet!$T43+Scoresheet!$U43+Scoresheet!$V43+Scoresheet!$W43),2))),"ERR!"))</f>
        <v>0</v>
      </c>
      <c r="T43" s="66">
        <f>Scoresheet!X43</f>
        <v>0</v>
      </c>
      <c r="U43" s="66">
        <f>IF((Scoresheet!$Y43+Scoresheet!$Z43+Scoresheet!$AA43)=0,0,FLOOR(Scoresheet!Y43/(Scoresheet!$Y43+Scoresheet!$Z43+Scoresheet!$AA43),0.01))</f>
        <v>0</v>
      </c>
      <c r="V43" s="66">
        <f>IF((Scoresheet!$Y43+Scoresheet!$Z43+Scoresheet!$AA43)=0,0,FLOOR(Scoresheet!Z43/(Scoresheet!$Y43+Scoresheet!$Z43+Scoresheet!$AA43),0.01))</f>
        <v>0</v>
      </c>
      <c r="W43" s="109">
        <f>IF((Scoresheet!$Y43+Scoresheet!$Z43+Scoresheet!$AA43)=0,0,FLOOR(Scoresheet!AA43/(Scoresheet!$Y43+Scoresheet!$Z43+Scoresheet!$AA43),0.01))</f>
        <v>0</v>
      </c>
      <c r="X43" s="66">
        <f>IF((Scoresheet!$AB43+Scoresheet!$AC43+Scoresheet!$AD43)=0,0,FLOOR(Scoresheet!AB43/(Scoresheet!$AB43+Scoresheet!$AC43+Scoresheet!$AD43),0.01))</f>
        <v>0</v>
      </c>
      <c r="Y43" s="66">
        <f>IF((Scoresheet!$AB43+Scoresheet!$AC43+Scoresheet!$AD43)=0,0,FLOOR(Scoresheet!AC43/(Scoresheet!$AB43+Scoresheet!$AC43+Scoresheet!$AD43),0.01))</f>
        <v>0</v>
      </c>
      <c r="Z43" s="115">
        <f>IF((Scoresheet!$AB43+Scoresheet!$AC43+Scoresheet!$AD43)=0,0,FLOOR(Scoresheet!AD43/(Scoresheet!$AB43+Scoresheet!$AC43+Scoresheet!$AD43),0.01))</f>
        <v>0</v>
      </c>
      <c r="AA43" s="116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E43/(Scoresheet!$AE43+Scoresheet!$AF43+Scoresheet!$AG43+Scoresheet!$AH43+Scoresheet!$AI43),2))),"ERR!")</f>
        <v>0</v>
      </c>
      <c r="AB43" s="115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F43/(Scoresheet!$AE43+Scoresheet!$AF43+Scoresheet!$AG43+Scoresheet!$AH43+Scoresheet!$AI43),2))),"ERR!")</f>
        <v>0</v>
      </c>
      <c r="AC43" s="115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G43/(Scoresheet!$AE43+Scoresheet!$AF43+Scoresheet!$AG43+Scoresheet!$AH43+Scoresheet!$AI43),2))),"ERR!")</f>
        <v>0</v>
      </c>
      <c r="AD43" s="115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H43/(Scoresheet!$AE43+Scoresheet!$AF43+Scoresheet!$AG43+Scoresheet!$AH43+Scoresheet!$AI43),2))),"ERR!")</f>
        <v>0</v>
      </c>
      <c r="AE43" s="114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I43/(Scoresheet!$AE43+Scoresheet!$AF43+Scoresheet!$AG43+Scoresheet!$AH43+Scoresheet!$AI43),2))),"ERR!")</f>
        <v>0</v>
      </c>
      <c r="AF43" s="66">
        <f>IF((Scoresheet!$AJ43+Scoresheet!$AK43+Scoresheet!$AL43)=0,0,FLOOR(Scoresheet!AJ43/(Scoresheet!$AJ43+Scoresheet!$AK43+Scoresheet!$AL43),0.01))</f>
        <v>0</v>
      </c>
      <c r="AG43" s="66">
        <f>IF((Scoresheet!$AJ43+Scoresheet!$AK43+Scoresheet!$AL43)=0,0,FLOOR(Scoresheet!AK43/(Scoresheet!$AJ43+Scoresheet!$AK43+Scoresheet!$AL43),0.01))</f>
        <v>0</v>
      </c>
      <c r="AH43" s="109">
        <f>IF((Scoresheet!$AJ43+Scoresheet!$AK43+Scoresheet!$AL43)=0,0,FLOOR(Scoresheet!AL43/(Scoresheet!$AJ43+Scoresheet!$AK43+Scoresheet!$AL43),0.01))</f>
        <v>0</v>
      </c>
      <c r="AI43" s="95"/>
      <c r="AJ43" s="95"/>
      <c r="AK43" s="95"/>
      <c r="AL43" s="95"/>
      <c r="AM43" s="95"/>
      <c r="AN43" s="95"/>
      <c r="AQ43" s="66">
        <f t="shared" si="44"/>
        <v>0</v>
      </c>
      <c r="AR43" s="66">
        <f t="shared" si="12"/>
        <v>0</v>
      </c>
      <c r="AS43" s="66">
        <f t="shared" si="13"/>
        <v>0</v>
      </c>
      <c r="AT43" s="66">
        <f t="shared" si="14"/>
        <v>0</v>
      </c>
      <c r="AU43" s="66">
        <f t="shared" si="15"/>
        <v>0</v>
      </c>
      <c r="AV43" s="66">
        <f t="shared" si="16"/>
        <v>0</v>
      </c>
      <c r="AW43" s="66">
        <f t="shared" si="17"/>
        <v>0</v>
      </c>
      <c r="AX43" s="66">
        <f t="shared" si="18"/>
        <v>0</v>
      </c>
      <c r="AY43" s="66">
        <f t="shared" si="19"/>
        <v>0</v>
      </c>
      <c r="AZ43" s="66">
        <f t="shared" si="20"/>
        <v>0</v>
      </c>
      <c r="BA43" s="66">
        <f t="shared" si="21"/>
        <v>0</v>
      </c>
      <c r="BB43" s="66">
        <f t="shared" si="22"/>
        <v>0</v>
      </c>
      <c r="BC43" s="66">
        <f t="shared" si="23"/>
        <v>0</v>
      </c>
      <c r="BD43" s="66">
        <f t="shared" si="24"/>
        <v>0</v>
      </c>
      <c r="BE43" s="66">
        <f t="shared" si="25"/>
        <v>0</v>
      </c>
      <c r="BF43" s="66">
        <f t="shared" si="26"/>
        <v>0</v>
      </c>
      <c r="BG43" s="66">
        <f t="shared" si="27"/>
        <v>0</v>
      </c>
      <c r="BH43" s="66">
        <f t="shared" si="28"/>
        <v>0</v>
      </c>
      <c r="BI43" s="66">
        <f t="shared" si="29"/>
        <v>0</v>
      </c>
      <c r="BJ43" s="66">
        <f t="shared" si="30"/>
        <v>0</v>
      </c>
      <c r="BK43" s="66">
        <f t="shared" si="31"/>
        <v>0</v>
      </c>
      <c r="BL43" s="66">
        <f t="shared" si="32"/>
        <v>0</v>
      </c>
      <c r="BM43" s="66">
        <f t="shared" si="33"/>
        <v>0</v>
      </c>
      <c r="BN43" s="66">
        <f t="shared" si="34"/>
        <v>0</v>
      </c>
      <c r="BO43" s="66">
        <f t="shared" si="35"/>
        <v>0</v>
      </c>
      <c r="BP43" s="66">
        <f t="shared" si="36"/>
        <v>0</v>
      </c>
      <c r="BQ43" s="66">
        <f t="shared" si="37"/>
        <v>0</v>
      </c>
      <c r="BR43" s="66">
        <f t="shared" si="38"/>
        <v>0</v>
      </c>
      <c r="BS43" s="66">
        <f t="shared" si="39"/>
        <v>0</v>
      </c>
      <c r="BT43" s="66">
        <f t="shared" si="40"/>
        <v>0</v>
      </c>
      <c r="BU43" s="66">
        <f t="shared" si="41"/>
        <v>0</v>
      </c>
      <c r="BV43" s="66">
        <f t="shared" si="42"/>
        <v>0</v>
      </c>
      <c r="BX43" s="66">
        <f t="shared" si="43"/>
        <v>0</v>
      </c>
      <c r="BY43" s="66">
        <f t="shared" si="45"/>
        <v>0</v>
      </c>
      <c r="BZ43" s="66">
        <f t="shared" si="46"/>
        <v>0</v>
      </c>
      <c r="CA43" s="66">
        <f t="shared" si="47"/>
        <v>0</v>
      </c>
      <c r="CB43" s="66">
        <f t="shared" si="48"/>
        <v>0</v>
      </c>
      <c r="CC43" s="66">
        <f t="shared" si="49"/>
        <v>0</v>
      </c>
      <c r="CD43" s="66">
        <f t="shared" si="50"/>
        <v>0</v>
      </c>
    </row>
    <row r="44" spans="1:82">
      <c r="A44" s="96">
        <f t="shared" si="11"/>
        <v>0</v>
      </c>
      <c r="B44" s="109">
        <f>Scoresheet!B44</f>
        <v>0</v>
      </c>
      <c r="C44" s="66">
        <f>IF(Scoresheet!C44=0,0,Scoresheet!C44/(Scoresheet!C44+Scoresheet!D44))</f>
        <v>0</v>
      </c>
      <c r="D44" s="109">
        <f>IF(Scoresheet!D44=0,0,Scoresheet!D44/(Scoresheet!C44+Scoresheet!D44))</f>
        <v>0</v>
      </c>
      <c r="E44" s="66">
        <f>IF(Scoresheet!E44=0,0,Scoresheet!E44/(Scoresheet!E44+Scoresheet!F44))</f>
        <v>0</v>
      </c>
      <c r="F44" s="66">
        <f>IF(Scoresheet!G44=0,0,Scoresheet!G44/(Scoresheet!G44+Scoresheet!H44)*(IF(Result!E44=0,1,Result!E44)))</f>
        <v>0</v>
      </c>
      <c r="G44" s="66">
        <f>IF(Scoresheet!I44=0,0,Scoresheet!I44/(Scoresheet!I44+Scoresheet!J44)*(IF(Result!E44=0,1,Result!E44)))</f>
        <v>0</v>
      </c>
      <c r="H44" s="66">
        <f>IF(Scoresheet!K44=0,0,Scoresheet!K44/(Scoresheet!L44+Scoresheet!K44)*(IF(Result!E44=0,1,Result!E44)))</f>
        <v>0</v>
      </c>
      <c r="I44" s="66">
        <f>IF(Scoresheet!L44=0,0,Scoresheet!L44/(Scoresheet!K44+Scoresheet!L44)*(IF(Result!E44=0,1,Result!E44)))</f>
        <v>0</v>
      </c>
      <c r="J44" s="109">
        <f>IF(Scoresheet!M44=0,0,Scoresheet!M44/(Scoresheet!M44+Scoresheet!N44))</f>
        <v>0</v>
      </c>
      <c r="K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O44/(Scoresheet!$O44+Scoresheet!$P44+Scoresheet!$Q44+Scoresheet!$R44+Scoresheet!$S44+Scoresheet!$T44+Scoresheet!$U44+Scoresheet!$V44+Scoresheet!$W44),2))),"ERR!"))</f>
        <v>0</v>
      </c>
      <c r="L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P44/(Scoresheet!$O44+Scoresheet!$P44+Scoresheet!$Q44+Scoresheet!$R44+Scoresheet!$S44+Scoresheet!$T44+Scoresheet!$U44+Scoresheet!$V44+Scoresheet!$W44),2))),"ERR!"))</f>
        <v>0</v>
      </c>
      <c r="M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Q44/(Scoresheet!$O44+Scoresheet!$P44+Scoresheet!$Q44+Scoresheet!$R44+Scoresheet!$S44+Scoresheet!$T44+Scoresheet!$U44+Scoresheet!$V44+Scoresheet!$W44),2))),"ERR!"))</f>
        <v>0</v>
      </c>
      <c r="N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R44/(Scoresheet!$O44+Scoresheet!$P44+Scoresheet!$Q44+Scoresheet!$R44+Scoresheet!$S44+Scoresheet!$T44+Scoresheet!$U44+Scoresheet!$V44+Scoresheet!$W44),2))),"ERR!"))</f>
        <v>0</v>
      </c>
      <c r="O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S44/(Scoresheet!$O44+Scoresheet!$P44+Scoresheet!$Q44+Scoresheet!$R44+Scoresheet!$S44+Scoresheet!$T44+Scoresheet!$U44+Scoresheet!$V44+Scoresheet!$W44),2))),"ERR!"))</f>
        <v>0</v>
      </c>
      <c r="P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T44/(Scoresheet!$O44+Scoresheet!$P44+Scoresheet!$Q44+Scoresheet!$R44+Scoresheet!$S44+Scoresheet!$T44+Scoresheet!$U44+Scoresheet!$V44+Scoresheet!$W44),2))),"ERR!"))</f>
        <v>0</v>
      </c>
      <c r="Q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U44/(Scoresheet!$O44+Scoresheet!$P44+Scoresheet!$Q44+Scoresheet!$R44+Scoresheet!$S44+Scoresheet!$T44+Scoresheet!$U44+Scoresheet!$V44+Scoresheet!$W44),2))),"ERR!"))</f>
        <v>0</v>
      </c>
      <c r="R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V44/(Scoresheet!$O44+Scoresheet!$P44+Scoresheet!$Q44+Scoresheet!$R44+Scoresheet!$S44+Scoresheet!$T44+Scoresheet!$U44+Scoresheet!$V44+Scoresheet!$W44),2))),"ERR!"))</f>
        <v>0</v>
      </c>
      <c r="S44" s="114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W44/(Scoresheet!$O44+Scoresheet!$P44+Scoresheet!$Q44+Scoresheet!$R44+Scoresheet!$S44+Scoresheet!$T44+Scoresheet!$U44+Scoresheet!$V44+Scoresheet!$W44),2))),"ERR!"))</f>
        <v>0</v>
      </c>
      <c r="T44" s="66">
        <f>Scoresheet!X44</f>
        <v>0</v>
      </c>
      <c r="U44" s="66">
        <f>IF((Scoresheet!$Y44+Scoresheet!$Z44+Scoresheet!$AA44)=0,0,FLOOR(Scoresheet!Y44/(Scoresheet!$Y44+Scoresheet!$Z44+Scoresheet!$AA44),0.01))</f>
        <v>0</v>
      </c>
      <c r="V44" s="66">
        <f>IF((Scoresheet!$Y44+Scoresheet!$Z44+Scoresheet!$AA44)=0,0,FLOOR(Scoresheet!Z44/(Scoresheet!$Y44+Scoresheet!$Z44+Scoresheet!$AA44),0.01))</f>
        <v>0</v>
      </c>
      <c r="W44" s="109">
        <f>IF((Scoresheet!$Y44+Scoresheet!$Z44+Scoresheet!$AA44)=0,0,FLOOR(Scoresheet!AA44/(Scoresheet!$Y44+Scoresheet!$Z44+Scoresheet!$AA44),0.01))</f>
        <v>0</v>
      </c>
      <c r="X44" s="66">
        <f>IF((Scoresheet!$AB44+Scoresheet!$AC44+Scoresheet!$AD44)=0,0,FLOOR(Scoresheet!AB44/(Scoresheet!$AB44+Scoresheet!$AC44+Scoresheet!$AD44),0.01))</f>
        <v>0</v>
      </c>
      <c r="Y44" s="66">
        <f>IF((Scoresheet!$AB44+Scoresheet!$AC44+Scoresheet!$AD44)=0,0,FLOOR(Scoresheet!AC44/(Scoresheet!$AB44+Scoresheet!$AC44+Scoresheet!$AD44),0.01))</f>
        <v>0</v>
      </c>
      <c r="Z44" s="115">
        <f>IF((Scoresheet!$AB44+Scoresheet!$AC44+Scoresheet!$AD44)=0,0,FLOOR(Scoresheet!AD44/(Scoresheet!$AB44+Scoresheet!$AC44+Scoresheet!$AD44),0.01))</f>
        <v>0</v>
      </c>
      <c r="AA44" s="116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E44/(Scoresheet!$AE44+Scoresheet!$AF44+Scoresheet!$AG44+Scoresheet!$AH44+Scoresheet!$AI44),2))),"ERR!")</f>
        <v>0</v>
      </c>
      <c r="AB44" s="115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F44/(Scoresheet!$AE44+Scoresheet!$AF44+Scoresheet!$AG44+Scoresheet!$AH44+Scoresheet!$AI44),2))),"ERR!")</f>
        <v>0</v>
      </c>
      <c r="AC44" s="115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G44/(Scoresheet!$AE44+Scoresheet!$AF44+Scoresheet!$AG44+Scoresheet!$AH44+Scoresheet!$AI44),2))),"ERR!")</f>
        <v>0</v>
      </c>
      <c r="AD44" s="115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H44/(Scoresheet!$AE44+Scoresheet!$AF44+Scoresheet!$AG44+Scoresheet!$AH44+Scoresheet!$AI44),2))),"ERR!")</f>
        <v>0</v>
      </c>
      <c r="AE44" s="114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I44/(Scoresheet!$AE44+Scoresheet!$AF44+Scoresheet!$AG44+Scoresheet!$AH44+Scoresheet!$AI44),2))),"ERR!")</f>
        <v>0</v>
      </c>
      <c r="AF44" s="66">
        <f>IF((Scoresheet!$AJ44+Scoresheet!$AK44+Scoresheet!$AL44)=0,0,FLOOR(Scoresheet!AJ44/(Scoresheet!$AJ44+Scoresheet!$AK44+Scoresheet!$AL44),0.01))</f>
        <v>0</v>
      </c>
      <c r="AG44" s="66">
        <f>IF((Scoresheet!$AJ44+Scoresheet!$AK44+Scoresheet!$AL44)=0,0,FLOOR(Scoresheet!AK44/(Scoresheet!$AJ44+Scoresheet!$AK44+Scoresheet!$AL44),0.01))</f>
        <v>0</v>
      </c>
      <c r="AH44" s="109">
        <f>IF((Scoresheet!$AJ44+Scoresheet!$AK44+Scoresheet!$AL44)=0,0,FLOOR(Scoresheet!AL44/(Scoresheet!$AJ44+Scoresheet!$AK44+Scoresheet!$AL44),0.01))</f>
        <v>0</v>
      </c>
      <c r="AI44" s="95"/>
      <c r="AJ44" s="95"/>
      <c r="AK44" s="95"/>
      <c r="AL44" s="95"/>
      <c r="AM44" s="95"/>
      <c r="AN44" s="95"/>
      <c r="AQ44" s="66">
        <f t="shared" si="44"/>
        <v>0</v>
      </c>
      <c r="AR44" s="66">
        <f t="shared" si="12"/>
        <v>0</v>
      </c>
      <c r="AS44" s="66">
        <f t="shared" si="13"/>
        <v>0</v>
      </c>
      <c r="AT44" s="66">
        <f t="shared" si="14"/>
        <v>0</v>
      </c>
      <c r="AU44" s="66">
        <f t="shared" si="15"/>
        <v>0</v>
      </c>
      <c r="AV44" s="66">
        <f t="shared" si="16"/>
        <v>0</v>
      </c>
      <c r="AW44" s="66">
        <f t="shared" si="17"/>
        <v>0</v>
      </c>
      <c r="AX44" s="66">
        <f t="shared" si="18"/>
        <v>0</v>
      </c>
      <c r="AY44" s="66">
        <f t="shared" si="19"/>
        <v>0</v>
      </c>
      <c r="AZ44" s="66">
        <f t="shared" si="20"/>
        <v>0</v>
      </c>
      <c r="BA44" s="66">
        <f t="shared" si="21"/>
        <v>0</v>
      </c>
      <c r="BB44" s="66">
        <f t="shared" si="22"/>
        <v>0</v>
      </c>
      <c r="BC44" s="66">
        <f t="shared" si="23"/>
        <v>0</v>
      </c>
      <c r="BD44" s="66">
        <f t="shared" si="24"/>
        <v>0</v>
      </c>
      <c r="BE44" s="66">
        <f t="shared" si="25"/>
        <v>0</v>
      </c>
      <c r="BF44" s="66">
        <f t="shared" si="26"/>
        <v>0</v>
      </c>
      <c r="BG44" s="66">
        <f t="shared" si="27"/>
        <v>0</v>
      </c>
      <c r="BH44" s="66">
        <f t="shared" si="28"/>
        <v>0</v>
      </c>
      <c r="BI44" s="66">
        <f t="shared" si="29"/>
        <v>0</v>
      </c>
      <c r="BJ44" s="66">
        <f t="shared" si="30"/>
        <v>0</v>
      </c>
      <c r="BK44" s="66">
        <f t="shared" si="31"/>
        <v>0</v>
      </c>
      <c r="BL44" s="66">
        <f t="shared" si="32"/>
        <v>0</v>
      </c>
      <c r="BM44" s="66">
        <f t="shared" si="33"/>
        <v>0</v>
      </c>
      <c r="BN44" s="66">
        <f t="shared" si="34"/>
        <v>0</v>
      </c>
      <c r="BO44" s="66">
        <f t="shared" si="35"/>
        <v>0</v>
      </c>
      <c r="BP44" s="66">
        <f t="shared" si="36"/>
        <v>0</v>
      </c>
      <c r="BQ44" s="66">
        <f t="shared" si="37"/>
        <v>0</v>
      </c>
      <c r="BR44" s="66">
        <f t="shared" si="38"/>
        <v>0</v>
      </c>
      <c r="BS44" s="66">
        <f t="shared" si="39"/>
        <v>0</v>
      </c>
      <c r="BT44" s="66">
        <f t="shared" si="40"/>
        <v>0</v>
      </c>
      <c r="BU44" s="66">
        <f t="shared" si="41"/>
        <v>0</v>
      </c>
      <c r="BV44" s="66">
        <f t="shared" si="42"/>
        <v>0</v>
      </c>
      <c r="BX44" s="66">
        <f t="shared" si="43"/>
        <v>0</v>
      </c>
      <c r="BY44" s="66">
        <f t="shared" si="45"/>
        <v>0</v>
      </c>
      <c r="BZ44" s="66">
        <f t="shared" si="46"/>
        <v>0</v>
      </c>
      <c r="CA44" s="66">
        <f t="shared" si="47"/>
        <v>0</v>
      </c>
      <c r="CB44" s="66">
        <f t="shared" si="48"/>
        <v>0</v>
      </c>
      <c r="CC44" s="66">
        <f t="shared" si="49"/>
        <v>0</v>
      </c>
      <c r="CD44" s="66">
        <f t="shared" si="50"/>
        <v>0</v>
      </c>
    </row>
    <row r="45" spans="1:82">
      <c r="A45" s="96">
        <f t="shared" si="11"/>
        <v>0</v>
      </c>
      <c r="B45" s="109">
        <f>Scoresheet!B45</f>
        <v>0</v>
      </c>
      <c r="C45" s="66">
        <f>IF(Scoresheet!C45=0,0,Scoresheet!C45/(Scoresheet!C45+Scoresheet!D45))</f>
        <v>0</v>
      </c>
      <c r="D45" s="109">
        <f>IF(Scoresheet!D45=0,0,Scoresheet!D45/(Scoresheet!C45+Scoresheet!D45))</f>
        <v>0</v>
      </c>
      <c r="E45" s="66">
        <f>IF(Scoresheet!E45=0,0,Scoresheet!E45/(Scoresheet!E45+Scoresheet!F45))</f>
        <v>0</v>
      </c>
      <c r="F45" s="66">
        <f>IF(Scoresheet!G45=0,0,Scoresheet!G45/(Scoresheet!G45+Scoresheet!H45)*(IF(Result!E45=0,1,Result!E45)))</f>
        <v>0</v>
      </c>
      <c r="G45" s="66">
        <f>IF(Scoresheet!I45=0,0,Scoresheet!I45/(Scoresheet!I45+Scoresheet!J45)*(IF(Result!E45=0,1,Result!E45)))</f>
        <v>0</v>
      </c>
      <c r="H45" s="66">
        <f>IF(Scoresheet!K45=0,0,Scoresheet!K45/(Scoresheet!L45+Scoresheet!K45)*(IF(Result!E45=0,1,Result!E45)))</f>
        <v>0</v>
      </c>
      <c r="I45" s="66">
        <f>IF(Scoresheet!L45=0,0,Scoresheet!L45/(Scoresheet!K45+Scoresheet!L45)*(IF(Result!E45=0,1,Result!E45)))</f>
        <v>0</v>
      </c>
      <c r="J45" s="109">
        <f>IF(Scoresheet!M45=0,0,Scoresheet!M45/(Scoresheet!M45+Scoresheet!N45))</f>
        <v>0</v>
      </c>
      <c r="K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O45/(Scoresheet!$O45+Scoresheet!$P45+Scoresheet!$Q45+Scoresheet!$R45+Scoresheet!$S45+Scoresheet!$T45+Scoresheet!$U45+Scoresheet!$V45+Scoresheet!$W45),2))),"ERR!"))</f>
        <v>0</v>
      </c>
      <c r="L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P45/(Scoresheet!$O45+Scoresheet!$P45+Scoresheet!$Q45+Scoresheet!$R45+Scoresheet!$S45+Scoresheet!$T45+Scoresheet!$U45+Scoresheet!$V45+Scoresheet!$W45),2))),"ERR!"))</f>
        <v>0</v>
      </c>
      <c r="M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Q45/(Scoresheet!$O45+Scoresheet!$P45+Scoresheet!$Q45+Scoresheet!$R45+Scoresheet!$S45+Scoresheet!$T45+Scoresheet!$U45+Scoresheet!$V45+Scoresheet!$W45),2))),"ERR!"))</f>
        <v>0</v>
      </c>
      <c r="N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R45/(Scoresheet!$O45+Scoresheet!$P45+Scoresheet!$Q45+Scoresheet!$R45+Scoresheet!$S45+Scoresheet!$T45+Scoresheet!$U45+Scoresheet!$V45+Scoresheet!$W45),2))),"ERR!"))</f>
        <v>0</v>
      </c>
      <c r="O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S45/(Scoresheet!$O45+Scoresheet!$P45+Scoresheet!$Q45+Scoresheet!$R45+Scoresheet!$S45+Scoresheet!$T45+Scoresheet!$U45+Scoresheet!$V45+Scoresheet!$W45),2))),"ERR!"))</f>
        <v>0</v>
      </c>
      <c r="P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T45/(Scoresheet!$O45+Scoresheet!$P45+Scoresheet!$Q45+Scoresheet!$R45+Scoresheet!$S45+Scoresheet!$T45+Scoresheet!$U45+Scoresheet!$V45+Scoresheet!$W45),2))),"ERR!"))</f>
        <v>0</v>
      </c>
      <c r="Q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U45/(Scoresheet!$O45+Scoresheet!$P45+Scoresheet!$Q45+Scoresheet!$R45+Scoresheet!$S45+Scoresheet!$T45+Scoresheet!$U45+Scoresheet!$V45+Scoresheet!$W45),2))),"ERR!"))</f>
        <v>0</v>
      </c>
      <c r="R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V45/(Scoresheet!$O45+Scoresheet!$P45+Scoresheet!$Q45+Scoresheet!$R45+Scoresheet!$S45+Scoresheet!$T45+Scoresheet!$U45+Scoresheet!$V45+Scoresheet!$W45),2))),"ERR!"))</f>
        <v>0</v>
      </c>
      <c r="S45" s="114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W45/(Scoresheet!$O45+Scoresheet!$P45+Scoresheet!$Q45+Scoresheet!$R45+Scoresheet!$S45+Scoresheet!$T45+Scoresheet!$U45+Scoresheet!$V45+Scoresheet!$W45),2))),"ERR!"))</f>
        <v>0</v>
      </c>
      <c r="T45" s="66">
        <f>Scoresheet!X45</f>
        <v>0</v>
      </c>
      <c r="U45" s="66">
        <f>IF((Scoresheet!$Y45+Scoresheet!$Z45+Scoresheet!$AA45)=0,0,FLOOR(Scoresheet!Y45/(Scoresheet!$Y45+Scoresheet!$Z45+Scoresheet!$AA45),0.01))</f>
        <v>0</v>
      </c>
      <c r="V45" s="66">
        <f>IF((Scoresheet!$Y45+Scoresheet!$Z45+Scoresheet!$AA45)=0,0,FLOOR(Scoresheet!Z45/(Scoresheet!$Y45+Scoresheet!$Z45+Scoresheet!$AA45),0.01))</f>
        <v>0</v>
      </c>
      <c r="W45" s="109">
        <f>IF((Scoresheet!$Y45+Scoresheet!$Z45+Scoresheet!$AA45)=0,0,FLOOR(Scoresheet!AA45/(Scoresheet!$Y45+Scoresheet!$Z45+Scoresheet!$AA45),0.01))</f>
        <v>0</v>
      </c>
      <c r="X45" s="66">
        <f>IF((Scoresheet!$AB45+Scoresheet!$AC45+Scoresheet!$AD45)=0,0,FLOOR(Scoresheet!AB45/(Scoresheet!$AB45+Scoresheet!$AC45+Scoresheet!$AD45),0.01))</f>
        <v>0</v>
      </c>
      <c r="Y45" s="66">
        <f>IF((Scoresheet!$AB45+Scoresheet!$AC45+Scoresheet!$AD45)=0,0,FLOOR(Scoresheet!AC45/(Scoresheet!$AB45+Scoresheet!$AC45+Scoresheet!$AD45),0.01))</f>
        <v>0</v>
      </c>
      <c r="Z45" s="115">
        <f>IF((Scoresheet!$AB45+Scoresheet!$AC45+Scoresheet!$AD45)=0,0,FLOOR(Scoresheet!AD45/(Scoresheet!$AB45+Scoresheet!$AC45+Scoresheet!$AD45),0.01))</f>
        <v>0</v>
      </c>
      <c r="AA45" s="116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E45/(Scoresheet!$AE45+Scoresheet!$AF45+Scoresheet!$AG45+Scoresheet!$AH45+Scoresheet!$AI45),2))),"ERR!")</f>
        <v>0</v>
      </c>
      <c r="AB45" s="115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F45/(Scoresheet!$AE45+Scoresheet!$AF45+Scoresheet!$AG45+Scoresheet!$AH45+Scoresheet!$AI45),2))),"ERR!")</f>
        <v>0</v>
      </c>
      <c r="AC45" s="115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G45/(Scoresheet!$AE45+Scoresheet!$AF45+Scoresheet!$AG45+Scoresheet!$AH45+Scoresheet!$AI45),2))),"ERR!")</f>
        <v>0</v>
      </c>
      <c r="AD45" s="115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H45/(Scoresheet!$AE45+Scoresheet!$AF45+Scoresheet!$AG45+Scoresheet!$AH45+Scoresheet!$AI45),2))),"ERR!")</f>
        <v>0</v>
      </c>
      <c r="AE45" s="114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I45/(Scoresheet!$AE45+Scoresheet!$AF45+Scoresheet!$AG45+Scoresheet!$AH45+Scoresheet!$AI45),2))),"ERR!")</f>
        <v>0</v>
      </c>
      <c r="AF45" s="66">
        <f>IF((Scoresheet!$AJ45+Scoresheet!$AK45+Scoresheet!$AL45)=0,0,FLOOR(Scoresheet!AJ45/(Scoresheet!$AJ45+Scoresheet!$AK45+Scoresheet!$AL45),0.01))</f>
        <v>0</v>
      </c>
      <c r="AG45" s="66">
        <f>IF((Scoresheet!$AJ45+Scoresheet!$AK45+Scoresheet!$AL45)=0,0,FLOOR(Scoresheet!AK45/(Scoresheet!$AJ45+Scoresheet!$AK45+Scoresheet!$AL45),0.01))</f>
        <v>0</v>
      </c>
      <c r="AH45" s="109">
        <f>IF((Scoresheet!$AJ45+Scoresheet!$AK45+Scoresheet!$AL45)=0,0,FLOOR(Scoresheet!AL45/(Scoresheet!$AJ45+Scoresheet!$AK45+Scoresheet!$AL45),0.01))</f>
        <v>0</v>
      </c>
      <c r="AI45" s="95"/>
      <c r="AJ45" s="95"/>
      <c r="AK45" s="95"/>
      <c r="AL45" s="95"/>
      <c r="AM45" s="95"/>
      <c r="AN45" s="95"/>
      <c r="AQ45" s="66">
        <f t="shared" si="44"/>
        <v>0</v>
      </c>
      <c r="AR45" s="66">
        <f t="shared" si="12"/>
        <v>0</v>
      </c>
      <c r="AS45" s="66">
        <f t="shared" si="13"/>
        <v>0</v>
      </c>
      <c r="AT45" s="66">
        <f t="shared" si="14"/>
        <v>0</v>
      </c>
      <c r="AU45" s="66">
        <f t="shared" si="15"/>
        <v>0</v>
      </c>
      <c r="AV45" s="66">
        <f t="shared" si="16"/>
        <v>0</v>
      </c>
      <c r="AW45" s="66">
        <f t="shared" si="17"/>
        <v>0</v>
      </c>
      <c r="AX45" s="66">
        <f t="shared" si="18"/>
        <v>0</v>
      </c>
      <c r="AY45" s="66">
        <f t="shared" si="19"/>
        <v>0</v>
      </c>
      <c r="AZ45" s="66">
        <f t="shared" si="20"/>
        <v>0</v>
      </c>
      <c r="BA45" s="66">
        <f t="shared" si="21"/>
        <v>0</v>
      </c>
      <c r="BB45" s="66">
        <f t="shared" si="22"/>
        <v>0</v>
      </c>
      <c r="BC45" s="66">
        <f t="shared" si="23"/>
        <v>0</v>
      </c>
      <c r="BD45" s="66">
        <f t="shared" si="24"/>
        <v>0</v>
      </c>
      <c r="BE45" s="66">
        <f t="shared" si="25"/>
        <v>0</v>
      </c>
      <c r="BF45" s="66">
        <f t="shared" si="26"/>
        <v>0</v>
      </c>
      <c r="BG45" s="66">
        <f t="shared" si="27"/>
        <v>0</v>
      </c>
      <c r="BH45" s="66">
        <f t="shared" si="28"/>
        <v>0</v>
      </c>
      <c r="BI45" s="66">
        <f t="shared" si="29"/>
        <v>0</v>
      </c>
      <c r="BJ45" s="66">
        <f t="shared" si="30"/>
        <v>0</v>
      </c>
      <c r="BK45" s="66">
        <f t="shared" si="31"/>
        <v>0</v>
      </c>
      <c r="BL45" s="66">
        <f t="shared" si="32"/>
        <v>0</v>
      </c>
      <c r="BM45" s="66">
        <f t="shared" si="33"/>
        <v>0</v>
      </c>
      <c r="BN45" s="66">
        <f t="shared" si="34"/>
        <v>0</v>
      </c>
      <c r="BO45" s="66">
        <f t="shared" si="35"/>
        <v>0</v>
      </c>
      <c r="BP45" s="66">
        <f t="shared" si="36"/>
        <v>0</v>
      </c>
      <c r="BQ45" s="66">
        <f t="shared" si="37"/>
        <v>0</v>
      </c>
      <c r="BR45" s="66">
        <f t="shared" si="38"/>
        <v>0</v>
      </c>
      <c r="BS45" s="66">
        <f t="shared" si="39"/>
        <v>0</v>
      </c>
      <c r="BT45" s="66">
        <f t="shared" si="40"/>
        <v>0</v>
      </c>
      <c r="BU45" s="66">
        <f t="shared" si="41"/>
        <v>0</v>
      </c>
      <c r="BV45" s="66">
        <f t="shared" si="42"/>
        <v>0</v>
      </c>
      <c r="BX45" s="66">
        <f t="shared" si="43"/>
        <v>0</v>
      </c>
      <c r="BY45" s="66">
        <f t="shared" si="45"/>
        <v>0</v>
      </c>
      <c r="BZ45" s="66">
        <f t="shared" si="46"/>
        <v>0</v>
      </c>
      <c r="CA45" s="66">
        <f t="shared" si="47"/>
        <v>0</v>
      </c>
      <c r="CB45" s="66">
        <f t="shared" si="48"/>
        <v>0</v>
      </c>
      <c r="CC45" s="66">
        <f t="shared" si="49"/>
        <v>0</v>
      </c>
      <c r="CD45" s="66">
        <f t="shared" si="50"/>
        <v>0</v>
      </c>
    </row>
    <row r="46" spans="1:82">
      <c r="A46" s="96">
        <f t="shared" si="11"/>
        <v>0</v>
      </c>
      <c r="B46" s="109">
        <f>Scoresheet!B46</f>
        <v>0</v>
      </c>
      <c r="C46" s="66">
        <f>IF(Scoresheet!C46=0,0,Scoresheet!C46/(Scoresheet!C46+Scoresheet!D46))</f>
        <v>0</v>
      </c>
      <c r="D46" s="109">
        <f>IF(Scoresheet!D46=0,0,Scoresheet!D46/(Scoresheet!C46+Scoresheet!D46))</f>
        <v>0</v>
      </c>
      <c r="E46" s="66">
        <f>IF(Scoresheet!E46=0,0,Scoresheet!E46/(Scoresheet!E46+Scoresheet!F46))</f>
        <v>0</v>
      </c>
      <c r="F46" s="66">
        <f>IF(Scoresheet!G46=0,0,Scoresheet!G46/(Scoresheet!G46+Scoresheet!H46)*(IF(Result!E46=0,1,Result!E46)))</f>
        <v>0</v>
      </c>
      <c r="G46" s="66">
        <f>IF(Scoresheet!I46=0,0,Scoresheet!I46/(Scoresheet!I46+Scoresheet!J46)*(IF(Result!E46=0,1,Result!E46)))</f>
        <v>0</v>
      </c>
      <c r="H46" s="66">
        <f>IF(Scoresheet!K46=0,0,Scoresheet!K46/(Scoresheet!L46+Scoresheet!K46)*(IF(Result!E46=0,1,Result!E46)))</f>
        <v>0</v>
      </c>
      <c r="I46" s="66">
        <f>IF(Scoresheet!L46=0,0,Scoresheet!L46/(Scoresheet!K46+Scoresheet!L46)*(IF(Result!E46=0,1,Result!E46)))</f>
        <v>0</v>
      </c>
      <c r="J46" s="109">
        <f>IF(Scoresheet!M46=0,0,Scoresheet!M46/(Scoresheet!M46+Scoresheet!N46))</f>
        <v>0</v>
      </c>
      <c r="K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O46/(Scoresheet!$O46+Scoresheet!$P46+Scoresheet!$Q46+Scoresheet!$R46+Scoresheet!$S46+Scoresheet!$T46+Scoresheet!$U46+Scoresheet!$V46+Scoresheet!$W46),2))),"ERR!"))</f>
        <v>0</v>
      </c>
      <c r="L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P46/(Scoresheet!$O46+Scoresheet!$P46+Scoresheet!$Q46+Scoresheet!$R46+Scoresheet!$S46+Scoresheet!$T46+Scoresheet!$U46+Scoresheet!$V46+Scoresheet!$W46),2))),"ERR!"))</f>
        <v>0</v>
      </c>
      <c r="M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Q46/(Scoresheet!$O46+Scoresheet!$P46+Scoresheet!$Q46+Scoresheet!$R46+Scoresheet!$S46+Scoresheet!$T46+Scoresheet!$U46+Scoresheet!$V46+Scoresheet!$W46),2))),"ERR!"))</f>
        <v>0</v>
      </c>
      <c r="N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R46/(Scoresheet!$O46+Scoresheet!$P46+Scoresheet!$Q46+Scoresheet!$R46+Scoresheet!$S46+Scoresheet!$T46+Scoresheet!$U46+Scoresheet!$V46+Scoresheet!$W46),2))),"ERR!"))</f>
        <v>0</v>
      </c>
      <c r="O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S46/(Scoresheet!$O46+Scoresheet!$P46+Scoresheet!$Q46+Scoresheet!$R46+Scoresheet!$S46+Scoresheet!$T46+Scoresheet!$U46+Scoresheet!$V46+Scoresheet!$W46),2))),"ERR!"))</f>
        <v>0</v>
      </c>
      <c r="P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T46/(Scoresheet!$O46+Scoresheet!$P46+Scoresheet!$Q46+Scoresheet!$R46+Scoresheet!$S46+Scoresheet!$T46+Scoresheet!$U46+Scoresheet!$V46+Scoresheet!$W46),2))),"ERR!"))</f>
        <v>0</v>
      </c>
      <c r="Q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U46/(Scoresheet!$O46+Scoresheet!$P46+Scoresheet!$Q46+Scoresheet!$R46+Scoresheet!$S46+Scoresheet!$T46+Scoresheet!$U46+Scoresheet!$V46+Scoresheet!$W46),2))),"ERR!"))</f>
        <v>0</v>
      </c>
      <c r="R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V46/(Scoresheet!$O46+Scoresheet!$P46+Scoresheet!$Q46+Scoresheet!$R46+Scoresheet!$S46+Scoresheet!$T46+Scoresheet!$U46+Scoresheet!$V46+Scoresheet!$W46),2))),"ERR!"))</f>
        <v>0</v>
      </c>
      <c r="S46" s="114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W46/(Scoresheet!$O46+Scoresheet!$P46+Scoresheet!$Q46+Scoresheet!$R46+Scoresheet!$S46+Scoresheet!$T46+Scoresheet!$U46+Scoresheet!$V46+Scoresheet!$W46),2))),"ERR!"))</f>
        <v>0</v>
      </c>
      <c r="T46" s="66">
        <f>Scoresheet!X46</f>
        <v>0</v>
      </c>
      <c r="U46" s="66">
        <f>IF((Scoresheet!$Y46+Scoresheet!$Z46+Scoresheet!$AA46)=0,0,FLOOR(Scoresheet!Y46/(Scoresheet!$Y46+Scoresheet!$Z46+Scoresheet!$AA46),0.01))</f>
        <v>0</v>
      </c>
      <c r="V46" s="66">
        <f>IF((Scoresheet!$Y46+Scoresheet!$Z46+Scoresheet!$AA46)=0,0,FLOOR(Scoresheet!Z46/(Scoresheet!$Y46+Scoresheet!$Z46+Scoresheet!$AA46),0.01))</f>
        <v>0</v>
      </c>
      <c r="W46" s="109">
        <f>IF((Scoresheet!$Y46+Scoresheet!$Z46+Scoresheet!$AA46)=0,0,FLOOR(Scoresheet!AA46/(Scoresheet!$Y46+Scoresheet!$Z46+Scoresheet!$AA46),0.01))</f>
        <v>0</v>
      </c>
      <c r="X46" s="66">
        <f>IF((Scoresheet!$AB46+Scoresheet!$AC46+Scoresheet!$AD46)=0,0,FLOOR(Scoresheet!AB46/(Scoresheet!$AB46+Scoresheet!$AC46+Scoresheet!$AD46),0.01))</f>
        <v>0</v>
      </c>
      <c r="Y46" s="66">
        <f>IF((Scoresheet!$AB46+Scoresheet!$AC46+Scoresheet!$AD46)=0,0,FLOOR(Scoresheet!AC46/(Scoresheet!$AB46+Scoresheet!$AC46+Scoresheet!$AD46),0.01))</f>
        <v>0</v>
      </c>
      <c r="Z46" s="115">
        <f>IF((Scoresheet!$AB46+Scoresheet!$AC46+Scoresheet!$AD46)=0,0,FLOOR(Scoresheet!AD46/(Scoresheet!$AB46+Scoresheet!$AC46+Scoresheet!$AD46),0.01))</f>
        <v>0</v>
      </c>
      <c r="AA46" s="116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E46/(Scoresheet!$AE46+Scoresheet!$AF46+Scoresheet!$AG46+Scoresheet!$AH46+Scoresheet!$AI46),2))),"ERR!")</f>
        <v>0</v>
      </c>
      <c r="AB46" s="115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F46/(Scoresheet!$AE46+Scoresheet!$AF46+Scoresheet!$AG46+Scoresheet!$AH46+Scoresheet!$AI46),2))),"ERR!")</f>
        <v>0</v>
      </c>
      <c r="AC46" s="115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G46/(Scoresheet!$AE46+Scoresheet!$AF46+Scoresheet!$AG46+Scoresheet!$AH46+Scoresheet!$AI46),2))),"ERR!")</f>
        <v>0</v>
      </c>
      <c r="AD46" s="115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H46/(Scoresheet!$AE46+Scoresheet!$AF46+Scoresheet!$AG46+Scoresheet!$AH46+Scoresheet!$AI46),2))),"ERR!")</f>
        <v>0</v>
      </c>
      <c r="AE46" s="114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I46/(Scoresheet!$AE46+Scoresheet!$AF46+Scoresheet!$AG46+Scoresheet!$AH46+Scoresheet!$AI46),2))),"ERR!")</f>
        <v>0</v>
      </c>
      <c r="AF46" s="66">
        <f>IF((Scoresheet!$AJ46+Scoresheet!$AK46+Scoresheet!$AL46)=0,0,FLOOR(Scoresheet!AJ46/(Scoresheet!$AJ46+Scoresheet!$AK46+Scoresheet!$AL46),0.01))</f>
        <v>0</v>
      </c>
      <c r="AG46" s="66">
        <f>IF((Scoresheet!$AJ46+Scoresheet!$AK46+Scoresheet!$AL46)=0,0,FLOOR(Scoresheet!AK46/(Scoresheet!$AJ46+Scoresheet!$AK46+Scoresheet!$AL46),0.01))</f>
        <v>0</v>
      </c>
      <c r="AH46" s="109">
        <f>IF((Scoresheet!$AJ46+Scoresheet!$AK46+Scoresheet!$AL46)=0,0,FLOOR(Scoresheet!AL46/(Scoresheet!$AJ46+Scoresheet!$AK46+Scoresheet!$AL46),0.01))</f>
        <v>0</v>
      </c>
      <c r="AI46" s="95"/>
      <c r="AJ46" s="95"/>
      <c r="AK46" s="95"/>
      <c r="AL46" s="95"/>
      <c r="AM46" s="95"/>
      <c r="AN46" s="95"/>
      <c r="AQ46" s="66">
        <f t="shared" si="44"/>
        <v>0</v>
      </c>
      <c r="AR46" s="66">
        <f t="shared" si="12"/>
        <v>0</v>
      </c>
      <c r="AS46" s="66">
        <f t="shared" si="13"/>
        <v>0</v>
      </c>
      <c r="AT46" s="66">
        <f t="shared" si="14"/>
        <v>0</v>
      </c>
      <c r="AU46" s="66">
        <f t="shared" si="15"/>
        <v>0</v>
      </c>
      <c r="AV46" s="66">
        <f t="shared" si="16"/>
        <v>0</v>
      </c>
      <c r="AW46" s="66">
        <f t="shared" si="17"/>
        <v>0</v>
      </c>
      <c r="AX46" s="66">
        <f t="shared" si="18"/>
        <v>0</v>
      </c>
      <c r="AY46" s="66">
        <f t="shared" si="19"/>
        <v>0</v>
      </c>
      <c r="AZ46" s="66">
        <f t="shared" si="20"/>
        <v>0</v>
      </c>
      <c r="BA46" s="66">
        <f t="shared" si="21"/>
        <v>0</v>
      </c>
      <c r="BB46" s="66">
        <f t="shared" si="22"/>
        <v>0</v>
      </c>
      <c r="BC46" s="66">
        <f t="shared" si="23"/>
        <v>0</v>
      </c>
      <c r="BD46" s="66">
        <f t="shared" si="24"/>
        <v>0</v>
      </c>
      <c r="BE46" s="66">
        <f t="shared" si="25"/>
        <v>0</v>
      </c>
      <c r="BF46" s="66">
        <f t="shared" si="26"/>
        <v>0</v>
      </c>
      <c r="BG46" s="66">
        <f t="shared" si="27"/>
        <v>0</v>
      </c>
      <c r="BH46" s="66">
        <f t="shared" si="28"/>
        <v>0</v>
      </c>
      <c r="BI46" s="66">
        <f t="shared" si="29"/>
        <v>0</v>
      </c>
      <c r="BJ46" s="66">
        <f t="shared" si="30"/>
        <v>0</v>
      </c>
      <c r="BK46" s="66">
        <f t="shared" si="31"/>
        <v>0</v>
      </c>
      <c r="BL46" s="66">
        <f t="shared" si="32"/>
        <v>0</v>
      </c>
      <c r="BM46" s="66">
        <f t="shared" si="33"/>
        <v>0</v>
      </c>
      <c r="BN46" s="66">
        <f t="shared" si="34"/>
        <v>0</v>
      </c>
      <c r="BO46" s="66">
        <f t="shared" si="35"/>
        <v>0</v>
      </c>
      <c r="BP46" s="66">
        <f t="shared" si="36"/>
        <v>0</v>
      </c>
      <c r="BQ46" s="66">
        <f t="shared" si="37"/>
        <v>0</v>
      </c>
      <c r="BR46" s="66">
        <f t="shared" si="38"/>
        <v>0</v>
      </c>
      <c r="BS46" s="66">
        <f t="shared" si="39"/>
        <v>0</v>
      </c>
      <c r="BT46" s="66">
        <f t="shared" si="40"/>
        <v>0</v>
      </c>
      <c r="BU46" s="66">
        <f t="shared" si="41"/>
        <v>0</v>
      </c>
      <c r="BV46" s="66">
        <f t="shared" si="42"/>
        <v>0</v>
      </c>
      <c r="BX46" s="66">
        <f t="shared" si="43"/>
        <v>0</v>
      </c>
      <c r="BY46" s="66">
        <f t="shared" si="45"/>
        <v>0</v>
      </c>
      <c r="BZ46" s="66">
        <f t="shared" si="46"/>
        <v>0</v>
      </c>
      <c r="CA46" s="66">
        <f t="shared" si="47"/>
        <v>0</v>
      </c>
      <c r="CB46" s="66">
        <f t="shared" si="48"/>
        <v>0</v>
      </c>
      <c r="CC46" s="66">
        <f t="shared" si="49"/>
        <v>0</v>
      </c>
      <c r="CD46" s="66">
        <f t="shared" si="50"/>
        <v>0</v>
      </c>
    </row>
    <row r="47" spans="1:82">
      <c r="A47" s="96">
        <f t="shared" si="11"/>
        <v>0</v>
      </c>
      <c r="B47" s="109">
        <f>Scoresheet!B47</f>
        <v>0</v>
      </c>
      <c r="C47" s="66">
        <f>IF(Scoresheet!C47=0,0,Scoresheet!C47/(Scoresheet!C47+Scoresheet!D47))</f>
        <v>0</v>
      </c>
      <c r="D47" s="109">
        <f>IF(Scoresheet!D47=0,0,Scoresheet!D47/(Scoresheet!C47+Scoresheet!D47))</f>
        <v>0</v>
      </c>
      <c r="E47" s="66">
        <f>IF(Scoresheet!E47=0,0,Scoresheet!E47/(Scoresheet!E47+Scoresheet!F47))</f>
        <v>0</v>
      </c>
      <c r="F47" s="66">
        <f>IF(Scoresheet!G47=0,0,Scoresheet!G47/(Scoresheet!G47+Scoresheet!H47)*(IF(Result!E47=0,1,Result!E47)))</f>
        <v>0</v>
      </c>
      <c r="G47" s="66">
        <f>IF(Scoresheet!I47=0,0,Scoresheet!I47/(Scoresheet!I47+Scoresheet!J47)*(IF(Result!E47=0,1,Result!E47)))</f>
        <v>0</v>
      </c>
      <c r="H47" s="66">
        <f>IF(Scoresheet!K47=0,0,Scoresheet!K47/(Scoresheet!L47+Scoresheet!K47)*(IF(Result!E47=0,1,Result!E47)))</f>
        <v>0</v>
      </c>
      <c r="I47" s="66">
        <f>IF(Scoresheet!L47=0,0,Scoresheet!L47/(Scoresheet!K47+Scoresheet!L47)*(IF(Result!E47=0,1,Result!E47)))</f>
        <v>0</v>
      </c>
      <c r="J47" s="109">
        <f>IF(Scoresheet!M47=0,0,Scoresheet!M47/(Scoresheet!M47+Scoresheet!N47))</f>
        <v>0</v>
      </c>
      <c r="K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O47/(Scoresheet!$O47+Scoresheet!$P47+Scoresheet!$Q47+Scoresheet!$R47+Scoresheet!$S47+Scoresheet!$T47+Scoresheet!$U47+Scoresheet!$V47+Scoresheet!$W47),2))),"ERR!"))</f>
        <v>0</v>
      </c>
      <c r="L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P47/(Scoresheet!$O47+Scoresheet!$P47+Scoresheet!$Q47+Scoresheet!$R47+Scoresheet!$S47+Scoresheet!$T47+Scoresheet!$U47+Scoresheet!$V47+Scoresheet!$W47),2))),"ERR!"))</f>
        <v>0</v>
      </c>
      <c r="M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Q47/(Scoresheet!$O47+Scoresheet!$P47+Scoresheet!$Q47+Scoresheet!$R47+Scoresheet!$S47+Scoresheet!$T47+Scoresheet!$U47+Scoresheet!$V47+Scoresheet!$W47),2))),"ERR!"))</f>
        <v>0</v>
      </c>
      <c r="N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R47/(Scoresheet!$O47+Scoresheet!$P47+Scoresheet!$Q47+Scoresheet!$R47+Scoresheet!$S47+Scoresheet!$T47+Scoresheet!$U47+Scoresheet!$V47+Scoresheet!$W47),2))),"ERR!"))</f>
        <v>0</v>
      </c>
      <c r="O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S47/(Scoresheet!$O47+Scoresheet!$P47+Scoresheet!$Q47+Scoresheet!$R47+Scoresheet!$S47+Scoresheet!$T47+Scoresheet!$U47+Scoresheet!$V47+Scoresheet!$W47),2))),"ERR!"))</f>
        <v>0</v>
      </c>
      <c r="P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T47/(Scoresheet!$O47+Scoresheet!$P47+Scoresheet!$Q47+Scoresheet!$R47+Scoresheet!$S47+Scoresheet!$T47+Scoresheet!$U47+Scoresheet!$V47+Scoresheet!$W47),2))),"ERR!"))</f>
        <v>0</v>
      </c>
      <c r="Q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U47/(Scoresheet!$O47+Scoresheet!$P47+Scoresheet!$Q47+Scoresheet!$R47+Scoresheet!$S47+Scoresheet!$T47+Scoresheet!$U47+Scoresheet!$V47+Scoresheet!$W47),2))),"ERR!"))</f>
        <v>0</v>
      </c>
      <c r="R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V47/(Scoresheet!$O47+Scoresheet!$P47+Scoresheet!$Q47+Scoresheet!$R47+Scoresheet!$S47+Scoresheet!$T47+Scoresheet!$U47+Scoresheet!$V47+Scoresheet!$W47),2))),"ERR!"))</f>
        <v>0</v>
      </c>
      <c r="S47" s="114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W47/(Scoresheet!$O47+Scoresheet!$P47+Scoresheet!$Q47+Scoresheet!$R47+Scoresheet!$S47+Scoresheet!$T47+Scoresheet!$U47+Scoresheet!$V47+Scoresheet!$W47),2))),"ERR!"))</f>
        <v>0</v>
      </c>
      <c r="T47" s="66">
        <f>Scoresheet!X47</f>
        <v>0</v>
      </c>
      <c r="U47" s="66">
        <f>IF((Scoresheet!$Y47+Scoresheet!$Z47+Scoresheet!$AA47)=0,0,FLOOR(Scoresheet!Y47/(Scoresheet!$Y47+Scoresheet!$Z47+Scoresheet!$AA47),0.01))</f>
        <v>0</v>
      </c>
      <c r="V47" s="66">
        <f>IF((Scoresheet!$Y47+Scoresheet!$Z47+Scoresheet!$AA47)=0,0,FLOOR(Scoresheet!Z47/(Scoresheet!$Y47+Scoresheet!$Z47+Scoresheet!$AA47),0.01))</f>
        <v>0</v>
      </c>
      <c r="W47" s="109">
        <f>IF((Scoresheet!$Y47+Scoresheet!$Z47+Scoresheet!$AA47)=0,0,FLOOR(Scoresheet!AA47/(Scoresheet!$Y47+Scoresheet!$Z47+Scoresheet!$AA47),0.01))</f>
        <v>0</v>
      </c>
      <c r="X47" s="66">
        <f>IF((Scoresheet!$AB47+Scoresheet!$AC47+Scoresheet!$AD47)=0,0,FLOOR(Scoresheet!AB47/(Scoresheet!$AB47+Scoresheet!$AC47+Scoresheet!$AD47),0.01))</f>
        <v>0</v>
      </c>
      <c r="Y47" s="66">
        <f>IF((Scoresheet!$AB47+Scoresheet!$AC47+Scoresheet!$AD47)=0,0,FLOOR(Scoresheet!AC47/(Scoresheet!$AB47+Scoresheet!$AC47+Scoresheet!$AD47),0.01))</f>
        <v>0</v>
      </c>
      <c r="Z47" s="115">
        <f>IF((Scoresheet!$AB47+Scoresheet!$AC47+Scoresheet!$AD47)=0,0,FLOOR(Scoresheet!AD47/(Scoresheet!$AB47+Scoresheet!$AC47+Scoresheet!$AD47),0.01))</f>
        <v>0</v>
      </c>
      <c r="AA47" s="116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E47/(Scoresheet!$AE47+Scoresheet!$AF47+Scoresheet!$AG47+Scoresheet!$AH47+Scoresheet!$AI47),2))),"ERR!")</f>
        <v>0</v>
      </c>
      <c r="AB47" s="115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F47/(Scoresheet!$AE47+Scoresheet!$AF47+Scoresheet!$AG47+Scoresheet!$AH47+Scoresheet!$AI47),2))),"ERR!")</f>
        <v>0</v>
      </c>
      <c r="AC47" s="115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G47/(Scoresheet!$AE47+Scoresheet!$AF47+Scoresheet!$AG47+Scoresheet!$AH47+Scoresheet!$AI47),2))),"ERR!")</f>
        <v>0</v>
      </c>
      <c r="AD47" s="115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H47/(Scoresheet!$AE47+Scoresheet!$AF47+Scoresheet!$AG47+Scoresheet!$AH47+Scoresheet!$AI47),2))),"ERR!")</f>
        <v>0</v>
      </c>
      <c r="AE47" s="114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I47/(Scoresheet!$AE47+Scoresheet!$AF47+Scoresheet!$AG47+Scoresheet!$AH47+Scoresheet!$AI47),2))),"ERR!")</f>
        <v>0</v>
      </c>
      <c r="AF47" s="66">
        <f>IF((Scoresheet!$AJ47+Scoresheet!$AK47+Scoresheet!$AL47)=0,0,FLOOR(Scoresheet!AJ47/(Scoresheet!$AJ47+Scoresheet!$AK47+Scoresheet!$AL47),0.01))</f>
        <v>0</v>
      </c>
      <c r="AG47" s="66">
        <f>IF((Scoresheet!$AJ47+Scoresheet!$AK47+Scoresheet!$AL47)=0,0,FLOOR(Scoresheet!AK47/(Scoresheet!$AJ47+Scoresheet!$AK47+Scoresheet!$AL47),0.01))</f>
        <v>0</v>
      </c>
      <c r="AH47" s="109">
        <f>IF((Scoresheet!$AJ47+Scoresheet!$AK47+Scoresheet!$AL47)=0,0,FLOOR(Scoresheet!AL47/(Scoresheet!$AJ47+Scoresheet!$AK47+Scoresheet!$AL47),0.01))</f>
        <v>0</v>
      </c>
      <c r="AI47" s="95"/>
      <c r="AJ47" s="95"/>
      <c r="AK47" s="95"/>
      <c r="AL47" s="95"/>
      <c r="AM47" s="95"/>
      <c r="AN47" s="95"/>
      <c r="AQ47" s="66">
        <f t="shared" si="44"/>
        <v>0</v>
      </c>
      <c r="AR47" s="66">
        <f t="shared" si="12"/>
        <v>0</v>
      </c>
      <c r="AS47" s="66">
        <f t="shared" si="13"/>
        <v>0</v>
      </c>
      <c r="AT47" s="66">
        <f t="shared" si="14"/>
        <v>0</v>
      </c>
      <c r="AU47" s="66">
        <f t="shared" si="15"/>
        <v>0</v>
      </c>
      <c r="AV47" s="66">
        <f t="shared" si="16"/>
        <v>0</v>
      </c>
      <c r="AW47" s="66">
        <f t="shared" si="17"/>
        <v>0</v>
      </c>
      <c r="AX47" s="66">
        <f t="shared" si="18"/>
        <v>0</v>
      </c>
      <c r="AY47" s="66">
        <f t="shared" si="19"/>
        <v>0</v>
      </c>
      <c r="AZ47" s="66">
        <f t="shared" si="20"/>
        <v>0</v>
      </c>
      <c r="BA47" s="66">
        <f t="shared" si="21"/>
        <v>0</v>
      </c>
      <c r="BB47" s="66">
        <f t="shared" si="22"/>
        <v>0</v>
      </c>
      <c r="BC47" s="66">
        <f t="shared" si="23"/>
        <v>0</v>
      </c>
      <c r="BD47" s="66">
        <f t="shared" si="24"/>
        <v>0</v>
      </c>
      <c r="BE47" s="66">
        <f t="shared" si="25"/>
        <v>0</v>
      </c>
      <c r="BF47" s="66">
        <f t="shared" si="26"/>
        <v>0</v>
      </c>
      <c r="BG47" s="66">
        <f t="shared" si="27"/>
        <v>0</v>
      </c>
      <c r="BH47" s="66">
        <f t="shared" si="28"/>
        <v>0</v>
      </c>
      <c r="BI47" s="66">
        <f t="shared" si="29"/>
        <v>0</v>
      </c>
      <c r="BJ47" s="66">
        <f t="shared" si="30"/>
        <v>0</v>
      </c>
      <c r="BK47" s="66">
        <f t="shared" si="31"/>
        <v>0</v>
      </c>
      <c r="BL47" s="66">
        <f t="shared" si="32"/>
        <v>0</v>
      </c>
      <c r="BM47" s="66">
        <f t="shared" si="33"/>
        <v>0</v>
      </c>
      <c r="BN47" s="66">
        <f t="shared" si="34"/>
        <v>0</v>
      </c>
      <c r="BO47" s="66">
        <f t="shared" si="35"/>
        <v>0</v>
      </c>
      <c r="BP47" s="66">
        <f t="shared" si="36"/>
        <v>0</v>
      </c>
      <c r="BQ47" s="66">
        <f t="shared" si="37"/>
        <v>0</v>
      </c>
      <c r="BR47" s="66">
        <f t="shared" si="38"/>
        <v>0</v>
      </c>
      <c r="BS47" s="66">
        <f t="shared" si="39"/>
        <v>0</v>
      </c>
      <c r="BT47" s="66">
        <f t="shared" si="40"/>
        <v>0</v>
      </c>
      <c r="BU47" s="66">
        <f t="shared" si="41"/>
        <v>0</v>
      </c>
      <c r="BV47" s="66">
        <f t="shared" si="42"/>
        <v>0</v>
      </c>
      <c r="BX47" s="66">
        <f t="shared" si="43"/>
        <v>0</v>
      </c>
      <c r="BY47" s="66">
        <f t="shared" si="45"/>
        <v>0</v>
      </c>
      <c r="BZ47" s="66">
        <f t="shared" si="46"/>
        <v>0</v>
      </c>
      <c r="CA47" s="66">
        <f t="shared" si="47"/>
        <v>0</v>
      </c>
      <c r="CB47" s="66">
        <f t="shared" si="48"/>
        <v>0</v>
      </c>
      <c r="CC47" s="66">
        <f t="shared" si="49"/>
        <v>0</v>
      </c>
      <c r="CD47" s="66">
        <f t="shared" si="50"/>
        <v>0</v>
      </c>
    </row>
    <row r="48" spans="1:82">
      <c r="A48" s="96">
        <f t="shared" si="11"/>
        <v>0</v>
      </c>
      <c r="B48" s="109">
        <f>Scoresheet!B48</f>
        <v>0</v>
      </c>
      <c r="C48" s="66">
        <f>IF(Scoresheet!C48=0,0,Scoresheet!C48/(Scoresheet!C48+Scoresheet!D48))</f>
        <v>0</v>
      </c>
      <c r="D48" s="109">
        <f>IF(Scoresheet!D48=0,0,Scoresheet!D48/(Scoresheet!C48+Scoresheet!D48))</f>
        <v>0</v>
      </c>
      <c r="E48" s="66">
        <f>IF(Scoresheet!E48=0,0,Scoresheet!E48/(Scoresheet!E48+Scoresheet!F48))</f>
        <v>0</v>
      </c>
      <c r="F48" s="66">
        <f>IF(Scoresheet!G48=0,0,Scoresheet!G48/(Scoresheet!G48+Scoresheet!H48)*(IF(Result!E48=0,1,Result!E48)))</f>
        <v>0</v>
      </c>
      <c r="G48" s="66">
        <f>IF(Scoresheet!I48=0,0,Scoresheet!I48/(Scoresheet!I48+Scoresheet!J48)*(IF(Result!E48=0,1,Result!E48)))</f>
        <v>0</v>
      </c>
      <c r="H48" s="66">
        <f>IF(Scoresheet!K48=0,0,Scoresheet!K48/(Scoresheet!L48+Scoresheet!K48)*(IF(Result!E48=0,1,Result!E48)))</f>
        <v>0</v>
      </c>
      <c r="I48" s="66">
        <f>IF(Scoresheet!L48=0,0,Scoresheet!L48/(Scoresheet!K48+Scoresheet!L48)*(IF(Result!E48=0,1,Result!E48)))</f>
        <v>0</v>
      </c>
      <c r="J48" s="109">
        <f>IF(Scoresheet!M48=0,0,Scoresheet!M48/(Scoresheet!M48+Scoresheet!N48))</f>
        <v>0</v>
      </c>
      <c r="K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O48/(Scoresheet!$O48+Scoresheet!$P48+Scoresheet!$Q48+Scoresheet!$R48+Scoresheet!$S48+Scoresheet!$T48+Scoresheet!$U48+Scoresheet!$V48+Scoresheet!$W48),2))),"ERR!"))</f>
        <v>0</v>
      </c>
      <c r="L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P48/(Scoresheet!$O48+Scoresheet!$P48+Scoresheet!$Q48+Scoresheet!$R48+Scoresheet!$S48+Scoresheet!$T48+Scoresheet!$U48+Scoresheet!$V48+Scoresheet!$W48),2))),"ERR!"))</f>
        <v>0</v>
      </c>
      <c r="M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Q48/(Scoresheet!$O48+Scoresheet!$P48+Scoresheet!$Q48+Scoresheet!$R48+Scoresheet!$S48+Scoresheet!$T48+Scoresheet!$U48+Scoresheet!$V48+Scoresheet!$W48),2))),"ERR!"))</f>
        <v>0</v>
      </c>
      <c r="N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R48/(Scoresheet!$O48+Scoresheet!$P48+Scoresheet!$Q48+Scoresheet!$R48+Scoresheet!$S48+Scoresheet!$T48+Scoresheet!$U48+Scoresheet!$V48+Scoresheet!$W48),2))),"ERR!"))</f>
        <v>0</v>
      </c>
      <c r="O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S48/(Scoresheet!$O48+Scoresheet!$P48+Scoresheet!$Q48+Scoresheet!$R48+Scoresheet!$S48+Scoresheet!$T48+Scoresheet!$U48+Scoresheet!$V48+Scoresheet!$W48),2))),"ERR!"))</f>
        <v>0</v>
      </c>
      <c r="P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T48/(Scoresheet!$O48+Scoresheet!$P48+Scoresheet!$Q48+Scoresheet!$R48+Scoresheet!$S48+Scoresheet!$T48+Scoresheet!$U48+Scoresheet!$V48+Scoresheet!$W48),2))),"ERR!"))</f>
        <v>0</v>
      </c>
      <c r="Q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U48/(Scoresheet!$O48+Scoresheet!$P48+Scoresheet!$Q48+Scoresheet!$R48+Scoresheet!$S48+Scoresheet!$T48+Scoresheet!$U48+Scoresheet!$V48+Scoresheet!$W48),2))),"ERR!"))</f>
        <v>0</v>
      </c>
      <c r="R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V48/(Scoresheet!$O48+Scoresheet!$P48+Scoresheet!$Q48+Scoresheet!$R48+Scoresheet!$S48+Scoresheet!$T48+Scoresheet!$U48+Scoresheet!$V48+Scoresheet!$W48),2))),"ERR!"))</f>
        <v>0</v>
      </c>
      <c r="S48" s="114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W48/(Scoresheet!$O48+Scoresheet!$P48+Scoresheet!$Q48+Scoresheet!$R48+Scoresheet!$S48+Scoresheet!$T48+Scoresheet!$U48+Scoresheet!$V48+Scoresheet!$W48),2))),"ERR!"))</f>
        <v>0</v>
      </c>
      <c r="T48" s="66">
        <f>Scoresheet!X48</f>
        <v>0</v>
      </c>
      <c r="U48" s="66">
        <f>IF((Scoresheet!$Y48+Scoresheet!$Z48+Scoresheet!$AA48)=0,0,FLOOR(Scoresheet!Y48/(Scoresheet!$Y48+Scoresheet!$Z48+Scoresheet!$AA48),0.01))</f>
        <v>0</v>
      </c>
      <c r="V48" s="66">
        <f>IF((Scoresheet!$Y48+Scoresheet!$Z48+Scoresheet!$AA48)=0,0,FLOOR(Scoresheet!Z48/(Scoresheet!$Y48+Scoresheet!$Z48+Scoresheet!$AA48),0.01))</f>
        <v>0</v>
      </c>
      <c r="W48" s="109">
        <f>IF((Scoresheet!$Y48+Scoresheet!$Z48+Scoresheet!$AA48)=0,0,FLOOR(Scoresheet!AA48/(Scoresheet!$Y48+Scoresheet!$Z48+Scoresheet!$AA48),0.01))</f>
        <v>0</v>
      </c>
      <c r="X48" s="66">
        <f>IF((Scoresheet!$AB48+Scoresheet!$AC48+Scoresheet!$AD48)=0,0,FLOOR(Scoresheet!AB48/(Scoresheet!$AB48+Scoresheet!$AC48+Scoresheet!$AD48),0.01))</f>
        <v>0</v>
      </c>
      <c r="Y48" s="66">
        <f>IF((Scoresheet!$AB48+Scoresheet!$AC48+Scoresheet!$AD48)=0,0,FLOOR(Scoresheet!AC48/(Scoresheet!$AB48+Scoresheet!$AC48+Scoresheet!$AD48),0.01))</f>
        <v>0</v>
      </c>
      <c r="Z48" s="115">
        <f>IF((Scoresheet!$AB48+Scoresheet!$AC48+Scoresheet!$AD48)=0,0,FLOOR(Scoresheet!AD48/(Scoresheet!$AB48+Scoresheet!$AC48+Scoresheet!$AD48),0.01))</f>
        <v>0</v>
      </c>
      <c r="AA48" s="116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E48/(Scoresheet!$AE48+Scoresheet!$AF48+Scoresheet!$AG48+Scoresheet!$AH48+Scoresheet!$AI48),2))),"ERR!")</f>
        <v>0</v>
      </c>
      <c r="AB48" s="115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F48/(Scoresheet!$AE48+Scoresheet!$AF48+Scoresheet!$AG48+Scoresheet!$AH48+Scoresheet!$AI48),2))),"ERR!")</f>
        <v>0</v>
      </c>
      <c r="AC48" s="115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G48/(Scoresheet!$AE48+Scoresheet!$AF48+Scoresheet!$AG48+Scoresheet!$AH48+Scoresheet!$AI48),2))),"ERR!")</f>
        <v>0</v>
      </c>
      <c r="AD48" s="115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H48/(Scoresheet!$AE48+Scoresheet!$AF48+Scoresheet!$AG48+Scoresheet!$AH48+Scoresheet!$AI48),2))),"ERR!")</f>
        <v>0</v>
      </c>
      <c r="AE48" s="114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I48/(Scoresheet!$AE48+Scoresheet!$AF48+Scoresheet!$AG48+Scoresheet!$AH48+Scoresheet!$AI48),2))),"ERR!")</f>
        <v>0</v>
      </c>
      <c r="AF48" s="66">
        <f>IF((Scoresheet!$AJ48+Scoresheet!$AK48+Scoresheet!$AL48)=0,0,FLOOR(Scoresheet!AJ48/(Scoresheet!$AJ48+Scoresheet!$AK48+Scoresheet!$AL48),0.01))</f>
        <v>0</v>
      </c>
      <c r="AG48" s="66">
        <f>IF((Scoresheet!$AJ48+Scoresheet!$AK48+Scoresheet!$AL48)=0,0,FLOOR(Scoresheet!AK48/(Scoresheet!$AJ48+Scoresheet!$AK48+Scoresheet!$AL48),0.01))</f>
        <v>0</v>
      </c>
      <c r="AH48" s="109">
        <f>IF((Scoresheet!$AJ48+Scoresheet!$AK48+Scoresheet!$AL48)=0,0,FLOOR(Scoresheet!AL48/(Scoresheet!$AJ48+Scoresheet!$AK48+Scoresheet!$AL48),0.01))</f>
        <v>0</v>
      </c>
      <c r="AI48" s="95"/>
      <c r="AJ48" s="95"/>
      <c r="AK48" s="95"/>
      <c r="AL48" s="95"/>
      <c r="AM48" s="95"/>
      <c r="AN48" s="95"/>
      <c r="AQ48" s="66">
        <f t="shared" si="44"/>
        <v>0</v>
      </c>
      <c r="AR48" s="66">
        <f t="shared" si="12"/>
        <v>0</v>
      </c>
      <c r="AS48" s="66">
        <f t="shared" si="13"/>
        <v>0</v>
      </c>
      <c r="AT48" s="66">
        <f t="shared" si="14"/>
        <v>0</v>
      </c>
      <c r="AU48" s="66">
        <f t="shared" si="15"/>
        <v>0</v>
      </c>
      <c r="AV48" s="66">
        <f t="shared" si="16"/>
        <v>0</v>
      </c>
      <c r="AW48" s="66">
        <f t="shared" si="17"/>
        <v>0</v>
      </c>
      <c r="AX48" s="66">
        <f t="shared" si="18"/>
        <v>0</v>
      </c>
      <c r="AY48" s="66">
        <f t="shared" si="19"/>
        <v>0</v>
      </c>
      <c r="AZ48" s="66">
        <f t="shared" si="20"/>
        <v>0</v>
      </c>
      <c r="BA48" s="66">
        <f t="shared" si="21"/>
        <v>0</v>
      </c>
      <c r="BB48" s="66">
        <f t="shared" si="22"/>
        <v>0</v>
      </c>
      <c r="BC48" s="66">
        <f t="shared" si="23"/>
        <v>0</v>
      </c>
      <c r="BD48" s="66">
        <f t="shared" si="24"/>
        <v>0</v>
      </c>
      <c r="BE48" s="66">
        <f t="shared" si="25"/>
        <v>0</v>
      </c>
      <c r="BF48" s="66">
        <f t="shared" si="26"/>
        <v>0</v>
      </c>
      <c r="BG48" s="66">
        <f t="shared" si="27"/>
        <v>0</v>
      </c>
      <c r="BH48" s="66">
        <f t="shared" si="28"/>
        <v>0</v>
      </c>
      <c r="BI48" s="66">
        <f t="shared" si="29"/>
        <v>0</v>
      </c>
      <c r="BJ48" s="66">
        <f t="shared" si="30"/>
        <v>0</v>
      </c>
      <c r="BK48" s="66">
        <f t="shared" si="31"/>
        <v>0</v>
      </c>
      <c r="BL48" s="66">
        <f t="shared" si="32"/>
        <v>0</v>
      </c>
      <c r="BM48" s="66">
        <f t="shared" si="33"/>
        <v>0</v>
      </c>
      <c r="BN48" s="66">
        <f t="shared" si="34"/>
        <v>0</v>
      </c>
      <c r="BO48" s="66">
        <f t="shared" si="35"/>
        <v>0</v>
      </c>
      <c r="BP48" s="66">
        <f t="shared" si="36"/>
        <v>0</v>
      </c>
      <c r="BQ48" s="66">
        <f t="shared" si="37"/>
        <v>0</v>
      </c>
      <c r="BR48" s="66">
        <f t="shared" si="38"/>
        <v>0</v>
      </c>
      <c r="BS48" s="66">
        <f t="shared" si="39"/>
        <v>0</v>
      </c>
      <c r="BT48" s="66">
        <f t="shared" si="40"/>
        <v>0</v>
      </c>
      <c r="BU48" s="66">
        <f t="shared" si="41"/>
        <v>0</v>
      </c>
      <c r="BV48" s="66">
        <f t="shared" si="42"/>
        <v>0</v>
      </c>
      <c r="BX48" s="66">
        <f t="shared" si="43"/>
        <v>0</v>
      </c>
      <c r="BY48" s="66">
        <f t="shared" si="45"/>
        <v>0</v>
      </c>
      <c r="BZ48" s="66">
        <f t="shared" si="46"/>
        <v>0</v>
      </c>
      <c r="CA48" s="66">
        <f t="shared" si="47"/>
        <v>0</v>
      </c>
      <c r="CB48" s="66">
        <f t="shared" si="48"/>
        <v>0</v>
      </c>
      <c r="CC48" s="66">
        <f t="shared" si="49"/>
        <v>0</v>
      </c>
      <c r="CD48" s="66">
        <f t="shared" si="50"/>
        <v>0</v>
      </c>
    </row>
    <row r="49" spans="1:82">
      <c r="A49" s="96">
        <f t="shared" si="11"/>
        <v>0</v>
      </c>
      <c r="B49" s="109">
        <f>Scoresheet!B49</f>
        <v>0</v>
      </c>
      <c r="C49" s="66">
        <f>IF(Scoresheet!C49=0,0,Scoresheet!C49/(Scoresheet!C49+Scoresheet!D49))</f>
        <v>0</v>
      </c>
      <c r="D49" s="109">
        <f>IF(Scoresheet!D49=0,0,Scoresheet!D49/(Scoresheet!C49+Scoresheet!D49))</f>
        <v>0</v>
      </c>
      <c r="E49" s="66">
        <f>IF(Scoresheet!E49=0,0,Scoresheet!E49/(Scoresheet!E49+Scoresheet!F49))</f>
        <v>0</v>
      </c>
      <c r="F49" s="66">
        <f>IF(Scoresheet!G49=0,0,Scoresheet!G49/(Scoresheet!G49+Scoresheet!H49)*(IF(Result!E49=0,1,Result!E49)))</f>
        <v>0</v>
      </c>
      <c r="G49" s="66">
        <f>IF(Scoresheet!I49=0,0,Scoresheet!I49/(Scoresheet!I49+Scoresheet!J49)*(IF(Result!E49=0,1,Result!E49)))</f>
        <v>0</v>
      </c>
      <c r="H49" s="66">
        <f>IF(Scoresheet!K49=0,0,Scoresheet!K49/(Scoresheet!L49+Scoresheet!K49)*(IF(Result!E49=0,1,Result!E49)))</f>
        <v>0</v>
      </c>
      <c r="I49" s="66">
        <f>IF(Scoresheet!L49=0,0,Scoresheet!L49/(Scoresheet!K49+Scoresheet!L49)*(IF(Result!E49=0,1,Result!E49)))</f>
        <v>0</v>
      </c>
      <c r="J49" s="109">
        <f>IF(Scoresheet!M49=0,0,Scoresheet!M49/(Scoresheet!M49+Scoresheet!N49))</f>
        <v>0</v>
      </c>
      <c r="K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O49/(Scoresheet!$O49+Scoresheet!$P49+Scoresheet!$Q49+Scoresheet!$R49+Scoresheet!$S49+Scoresheet!$T49+Scoresheet!$U49+Scoresheet!$V49+Scoresheet!$W49),2))),"ERR!"))</f>
        <v>0</v>
      </c>
      <c r="L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P49/(Scoresheet!$O49+Scoresheet!$P49+Scoresheet!$Q49+Scoresheet!$R49+Scoresheet!$S49+Scoresheet!$T49+Scoresheet!$U49+Scoresheet!$V49+Scoresheet!$W49),2))),"ERR!"))</f>
        <v>0</v>
      </c>
      <c r="M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Q49/(Scoresheet!$O49+Scoresheet!$P49+Scoresheet!$Q49+Scoresheet!$R49+Scoresheet!$S49+Scoresheet!$T49+Scoresheet!$U49+Scoresheet!$V49+Scoresheet!$W49),2))),"ERR!"))</f>
        <v>0</v>
      </c>
      <c r="N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R49/(Scoresheet!$O49+Scoresheet!$P49+Scoresheet!$Q49+Scoresheet!$R49+Scoresheet!$S49+Scoresheet!$T49+Scoresheet!$U49+Scoresheet!$V49+Scoresheet!$W49),2))),"ERR!"))</f>
        <v>0</v>
      </c>
      <c r="O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S49/(Scoresheet!$O49+Scoresheet!$P49+Scoresheet!$Q49+Scoresheet!$R49+Scoresheet!$S49+Scoresheet!$T49+Scoresheet!$U49+Scoresheet!$V49+Scoresheet!$W49),2))),"ERR!"))</f>
        <v>0</v>
      </c>
      <c r="P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T49/(Scoresheet!$O49+Scoresheet!$P49+Scoresheet!$Q49+Scoresheet!$R49+Scoresheet!$S49+Scoresheet!$T49+Scoresheet!$U49+Scoresheet!$V49+Scoresheet!$W49),2))),"ERR!"))</f>
        <v>0</v>
      </c>
      <c r="Q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U49/(Scoresheet!$O49+Scoresheet!$P49+Scoresheet!$Q49+Scoresheet!$R49+Scoresheet!$S49+Scoresheet!$T49+Scoresheet!$U49+Scoresheet!$V49+Scoresheet!$W49),2))),"ERR!"))</f>
        <v>0</v>
      </c>
      <c r="R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V49/(Scoresheet!$O49+Scoresheet!$P49+Scoresheet!$Q49+Scoresheet!$R49+Scoresheet!$S49+Scoresheet!$T49+Scoresheet!$U49+Scoresheet!$V49+Scoresheet!$W49),2))),"ERR!"))</f>
        <v>0</v>
      </c>
      <c r="S49" s="114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W49/(Scoresheet!$O49+Scoresheet!$P49+Scoresheet!$Q49+Scoresheet!$R49+Scoresheet!$S49+Scoresheet!$T49+Scoresheet!$U49+Scoresheet!$V49+Scoresheet!$W49),2))),"ERR!"))</f>
        <v>0</v>
      </c>
      <c r="T49" s="66">
        <f>Scoresheet!X49</f>
        <v>0</v>
      </c>
      <c r="U49" s="66">
        <f>IF((Scoresheet!$Y49+Scoresheet!$Z49+Scoresheet!$AA49)=0,0,FLOOR(Scoresheet!Y49/(Scoresheet!$Y49+Scoresheet!$Z49+Scoresheet!$AA49),0.01))</f>
        <v>0</v>
      </c>
      <c r="V49" s="66">
        <f>IF((Scoresheet!$Y49+Scoresheet!$Z49+Scoresheet!$AA49)=0,0,FLOOR(Scoresheet!Z49/(Scoresheet!$Y49+Scoresheet!$Z49+Scoresheet!$AA49),0.01))</f>
        <v>0</v>
      </c>
      <c r="W49" s="109">
        <f>IF((Scoresheet!$Y49+Scoresheet!$Z49+Scoresheet!$AA49)=0,0,FLOOR(Scoresheet!AA49/(Scoresheet!$Y49+Scoresheet!$Z49+Scoresheet!$AA49),0.01))</f>
        <v>0</v>
      </c>
      <c r="X49" s="66">
        <f>IF((Scoresheet!$AB49+Scoresheet!$AC49+Scoresheet!$AD49)=0,0,FLOOR(Scoresheet!AB49/(Scoresheet!$AB49+Scoresheet!$AC49+Scoresheet!$AD49),0.01))</f>
        <v>0</v>
      </c>
      <c r="Y49" s="66">
        <f>IF((Scoresheet!$AB49+Scoresheet!$AC49+Scoresheet!$AD49)=0,0,FLOOR(Scoresheet!AC49/(Scoresheet!$AB49+Scoresheet!$AC49+Scoresheet!$AD49),0.01))</f>
        <v>0</v>
      </c>
      <c r="Z49" s="115">
        <f>IF((Scoresheet!$AB49+Scoresheet!$AC49+Scoresheet!$AD49)=0,0,FLOOR(Scoresheet!AD49/(Scoresheet!$AB49+Scoresheet!$AC49+Scoresheet!$AD49),0.01))</f>
        <v>0</v>
      </c>
      <c r="AA49" s="116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E49/(Scoresheet!$AE49+Scoresheet!$AF49+Scoresheet!$AG49+Scoresheet!$AH49+Scoresheet!$AI49),2))),"ERR!")</f>
        <v>0</v>
      </c>
      <c r="AB49" s="115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F49/(Scoresheet!$AE49+Scoresheet!$AF49+Scoresheet!$AG49+Scoresheet!$AH49+Scoresheet!$AI49),2))),"ERR!")</f>
        <v>0</v>
      </c>
      <c r="AC49" s="115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G49/(Scoresheet!$AE49+Scoresheet!$AF49+Scoresheet!$AG49+Scoresheet!$AH49+Scoresheet!$AI49),2))),"ERR!")</f>
        <v>0</v>
      </c>
      <c r="AD49" s="115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H49/(Scoresheet!$AE49+Scoresheet!$AF49+Scoresheet!$AG49+Scoresheet!$AH49+Scoresheet!$AI49),2))),"ERR!")</f>
        <v>0</v>
      </c>
      <c r="AE49" s="114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I49/(Scoresheet!$AE49+Scoresheet!$AF49+Scoresheet!$AG49+Scoresheet!$AH49+Scoresheet!$AI49),2))),"ERR!")</f>
        <v>0</v>
      </c>
      <c r="AF49" s="66">
        <f>IF((Scoresheet!$AJ49+Scoresheet!$AK49+Scoresheet!$AL49)=0,0,FLOOR(Scoresheet!AJ49/(Scoresheet!$AJ49+Scoresheet!$AK49+Scoresheet!$AL49),0.01))</f>
        <v>0</v>
      </c>
      <c r="AG49" s="66">
        <f>IF((Scoresheet!$AJ49+Scoresheet!$AK49+Scoresheet!$AL49)=0,0,FLOOR(Scoresheet!AK49/(Scoresheet!$AJ49+Scoresheet!$AK49+Scoresheet!$AL49),0.01))</f>
        <v>0</v>
      </c>
      <c r="AH49" s="109">
        <f>IF((Scoresheet!$AJ49+Scoresheet!$AK49+Scoresheet!$AL49)=0,0,FLOOR(Scoresheet!AL49/(Scoresheet!$AJ49+Scoresheet!$AK49+Scoresheet!$AL49),0.01))</f>
        <v>0</v>
      </c>
      <c r="AI49" s="95"/>
      <c r="AJ49" s="95"/>
      <c r="AK49" s="95"/>
      <c r="AL49" s="95"/>
      <c r="AM49" s="95"/>
      <c r="AN49" s="95"/>
      <c r="AQ49" s="66">
        <f t="shared" si="44"/>
        <v>0</v>
      </c>
      <c r="AR49" s="66">
        <f t="shared" si="12"/>
        <v>0</v>
      </c>
      <c r="AS49" s="66">
        <f t="shared" si="13"/>
        <v>0</v>
      </c>
      <c r="AT49" s="66">
        <f t="shared" si="14"/>
        <v>0</v>
      </c>
      <c r="AU49" s="66">
        <f t="shared" si="15"/>
        <v>0</v>
      </c>
      <c r="AV49" s="66">
        <f t="shared" si="16"/>
        <v>0</v>
      </c>
      <c r="AW49" s="66">
        <f t="shared" si="17"/>
        <v>0</v>
      </c>
      <c r="AX49" s="66">
        <f t="shared" si="18"/>
        <v>0</v>
      </c>
      <c r="AY49" s="66">
        <f t="shared" si="19"/>
        <v>0</v>
      </c>
      <c r="AZ49" s="66">
        <f t="shared" si="20"/>
        <v>0</v>
      </c>
      <c r="BA49" s="66">
        <f t="shared" si="21"/>
        <v>0</v>
      </c>
      <c r="BB49" s="66">
        <f t="shared" si="22"/>
        <v>0</v>
      </c>
      <c r="BC49" s="66">
        <f t="shared" si="23"/>
        <v>0</v>
      </c>
      <c r="BD49" s="66">
        <f t="shared" si="24"/>
        <v>0</v>
      </c>
      <c r="BE49" s="66">
        <f t="shared" si="25"/>
        <v>0</v>
      </c>
      <c r="BF49" s="66">
        <f t="shared" si="26"/>
        <v>0</v>
      </c>
      <c r="BG49" s="66">
        <f t="shared" si="27"/>
        <v>0</v>
      </c>
      <c r="BH49" s="66">
        <f t="shared" si="28"/>
        <v>0</v>
      </c>
      <c r="BI49" s="66">
        <f t="shared" si="29"/>
        <v>0</v>
      </c>
      <c r="BJ49" s="66">
        <f t="shared" si="30"/>
        <v>0</v>
      </c>
      <c r="BK49" s="66">
        <f t="shared" si="31"/>
        <v>0</v>
      </c>
      <c r="BL49" s="66">
        <f t="shared" si="32"/>
        <v>0</v>
      </c>
      <c r="BM49" s="66">
        <f t="shared" si="33"/>
        <v>0</v>
      </c>
      <c r="BN49" s="66">
        <f t="shared" si="34"/>
        <v>0</v>
      </c>
      <c r="BO49" s="66">
        <f t="shared" si="35"/>
        <v>0</v>
      </c>
      <c r="BP49" s="66">
        <f t="shared" si="36"/>
        <v>0</v>
      </c>
      <c r="BQ49" s="66">
        <f t="shared" si="37"/>
        <v>0</v>
      </c>
      <c r="BR49" s="66">
        <f t="shared" si="38"/>
        <v>0</v>
      </c>
      <c r="BS49" s="66">
        <f t="shared" si="39"/>
        <v>0</v>
      </c>
      <c r="BT49" s="66">
        <f t="shared" si="40"/>
        <v>0</v>
      </c>
      <c r="BU49" s="66">
        <f t="shared" si="41"/>
        <v>0</v>
      </c>
      <c r="BV49" s="66">
        <f t="shared" si="42"/>
        <v>0</v>
      </c>
      <c r="BX49" s="66">
        <f t="shared" si="43"/>
        <v>0</v>
      </c>
      <c r="BY49" s="66">
        <f t="shared" si="45"/>
        <v>0</v>
      </c>
      <c r="BZ49" s="66">
        <f t="shared" si="46"/>
        <v>0</v>
      </c>
      <c r="CA49" s="66">
        <f t="shared" si="47"/>
        <v>0</v>
      </c>
      <c r="CB49" s="66">
        <f t="shared" si="48"/>
        <v>0</v>
      </c>
      <c r="CC49" s="66">
        <f t="shared" si="49"/>
        <v>0</v>
      </c>
      <c r="CD49" s="66">
        <f t="shared" si="50"/>
        <v>0</v>
      </c>
    </row>
    <row r="50" spans="1:82">
      <c r="A50" s="96">
        <f t="shared" si="11"/>
        <v>0</v>
      </c>
      <c r="B50" s="109">
        <f>Scoresheet!B50</f>
        <v>0</v>
      </c>
      <c r="C50" s="66">
        <f>IF(Scoresheet!C50=0,0,Scoresheet!C50/(Scoresheet!C50+Scoresheet!D50))</f>
        <v>0</v>
      </c>
      <c r="D50" s="109">
        <f>IF(Scoresheet!D50=0,0,Scoresheet!D50/(Scoresheet!C50+Scoresheet!D50))</f>
        <v>0</v>
      </c>
      <c r="E50" s="66">
        <f>IF(Scoresheet!E50=0,0,Scoresheet!E50/(Scoresheet!E50+Scoresheet!F50))</f>
        <v>0</v>
      </c>
      <c r="F50" s="66">
        <f>IF(Scoresheet!G50=0,0,Scoresheet!G50/(Scoresheet!G50+Scoresheet!H50)*(IF(Result!E50=0,1,Result!E50)))</f>
        <v>0</v>
      </c>
      <c r="G50" s="66">
        <f>IF(Scoresheet!I50=0,0,Scoresheet!I50/(Scoresheet!I50+Scoresheet!J50)*(IF(Result!E50=0,1,Result!E50)))</f>
        <v>0</v>
      </c>
      <c r="H50" s="66">
        <f>IF(Scoresheet!K50=0,0,Scoresheet!K50/(Scoresheet!L50+Scoresheet!K50)*(IF(Result!E50=0,1,Result!E50)))</f>
        <v>0</v>
      </c>
      <c r="I50" s="66">
        <f>IF(Scoresheet!L50=0,0,Scoresheet!L50/(Scoresheet!K50+Scoresheet!L50)*(IF(Result!E50=0,1,Result!E50)))</f>
        <v>0</v>
      </c>
      <c r="J50" s="109">
        <f>IF(Scoresheet!M50=0,0,Scoresheet!M50/(Scoresheet!M50+Scoresheet!N50))</f>
        <v>0</v>
      </c>
      <c r="K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O50/(Scoresheet!$O50+Scoresheet!$P50+Scoresheet!$Q50+Scoresheet!$R50+Scoresheet!$S50+Scoresheet!$T50+Scoresheet!$U50+Scoresheet!$V50+Scoresheet!$W50),2))),"ERR!"))</f>
        <v>0</v>
      </c>
      <c r="L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P50/(Scoresheet!$O50+Scoresheet!$P50+Scoresheet!$Q50+Scoresheet!$R50+Scoresheet!$S50+Scoresheet!$T50+Scoresheet!$U50+Scoresheet!$V50+Scoresheet!$W50),2))),"ERR!"))</f>
        <v>0</v>
      </c>
      <c r="M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Q50/(Scoresheet!$O50+Scoresheet!$P50+Scoresheet!$Q50+Scoresheet!$R50+Scoresheet!$S50+Scoresheet!$T50+Scoresheet!$U50+Scoresheet!$V50+Scoresheet!$W50),2))),"ERR!"))</f>
        <v>0</v>
      </c>
      <c r="N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R50/(Scoresheet!$O50+Scoresheet!$P50+Scoresheet!$Q50+Scoresheet!$R50+Scoresheet!$S50+Scoresheet!$T50+Scoresheet!$U50+Scoresheet!$V50+Scoresheet!$W50),2))),"ERR!"))</f>
        <v>0</v>
      </c>
      <c r="O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S50/(Scoresheet!$O50+Scoresheet!$P50+Scoresheet!$Q50+Scoresheet!$R50+Scoresheet!$S50+Scoresheet!$T50+Scoresheet!$U50+Scoresheet!$V50+Scoresheet!$W50),2))),"ERR!"))</f>
        <v>0</v>
      </c>
      <c r="P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T50/(Scoresheet!$O50+Scoresheet!$P50+Scoresheet!$Q50+Scoresheet!$R50+Scoresheet!$S50+Scoresheet!$T50+Scoresheet!$U50+Scoresheet!$V50+Scoresheet!$W50),2))),"ERR!"))</f>
        <v>0</v>
      </c>
      <c r="Q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U50/(Scoresheet!$O50+Scoresheet!$P50+Scoresheet!$Q50+Scoresheet!$R50+Scoresheet!$S50+Scoresheet!$T50+Scoresheet!$U50+Scoresheet!$V50+Scoresheet!$W50),2))),"ERR!"))</f>
        <v>0</v>
      </c>
      <c r="R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V50/(Scoresheet!$O50+Scoresheet!$P50+Scoresheet!$Q50+Scoresheet!$R50+Scoresheet!$S50+Scoresheet!$T50+Scoresheet!$U50+Scoresheet!$V50+Scoresheet!$W50),2))),"ERR!"))</f>
        <v>0</v>
      </c>
      <c r="S50" s="114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W50/(Scoresheet!$O50+Scoresheet!$P50+Scoresheet!$Q50+Scoresheet!$R50+Scoresheet!$S50+Scoresheet!$T50+Scoresheet!$U50+Scoresheet!$V50+Scoresheet!$W50),2))),"ERR!"))</f>
        <v>0</v>
      </c>
      <c r="T50" s="66">
        <f>Scoresheet!X50</f>
        <v>0</v>
      </c>
      <c r="U50" s="66">
        <f>IF((Scoresheet!$Y50+Scoresheet!$Z50+Scoresheet!$AA50)=0,0,FLOOR(Scoresheet!Y50/(Scoresheet!$Y50+Scoresheet!$Z50+Scoresheet!$AA50),0.01))</f>
        <v>0</v>
      </c>
      <c r="V50" s="66">
        <f>IF((Scoresheet!$Y50+Scoresheet!$Z50+Scoresheet!$AA50)=0,0,FLOOR(Scoresheet!Z50/(Scoresheet!$Y50+Scoresheet!$Z50+Scoresheet!$AA50),0.01))</f>
        <v>0</v>
      </c>
      <c r="W50" s="109">
        <f>IF((Scoresheet!$Y50+Scoresheet!$Z50+Scoresheet!$AA50)=0,0,FLOOR(Scoresheet!AA50/(Scoresheet!$Y50+Scoresheet!$Z50+Scoresheet!$AA50),0.01))</f>
        <v>0</v>
      </c>
      <c r="X50" s="66">
        <f>IF((Scoresheet!$AB50+Scoresheet!$AC50+Scoresheet!$AD50)=0,0,FLOOR(Scoresheet!AB50/(Scoresheet!$AB50+Scoresheet!$AC50+Scoresheet!$AD50),0.01))</f>
        <v>0</v>
      </c>
      <c r="Y50" s="66">
        <f>IF((Scoresheet!$AB50+Scoresheet!$AC50+Scoresheet!$AD50)=0,0,FLOOR(Scoresheet!AC50/(Scoresheet!$AB50+Scoresheet!$AC50+Scoresheet!$AD50),0.01))</f>
        <v>0</v>
      </c>
      <c r="Z50" s="115">
        <f>IF((Scoresheet!$AB50+Scoresheet!$AC50+Scoresheet!$AD50)=0,0,FLOOR(Scoresheet!AD50/(Scoresheet!$AB50+Scoresheet!$AC50+Scoresheet!$AD50),0.01))</f>
        <v>0</v>
      </c>
      <c r="AA50" s="116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E50/(Scoresheet!$AE50+Scoresheet!$AF50+Scoresheet!$AG50+Scoresheet!$AH50+Scoresheet!$AI50),2))),"ERR!")</f>
        <v>0</v>
      </c>
      <c r="AB50" s="115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F50/(Scoresheet!$AE50+Scoresheet!$AF50+Scoresheet!$AG50+Scoresheet!$AH50+Scoresheet!$AI50),2))),"ERR!")</f>
        <v>0</v>
      </c>
      <c r="AC50" s="115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G50/(Scoresheet!$AE50+Scoresheet!$AF50+Scoresheet!$AG50+Scoresheet!$AH50+Scoresheet!$AI50),2))),"ERR!")</f>
        <v>0</v>
      </c>
      <c r="AD50" s="115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H50/(Scoresheet!$AE50+Scoresheet!$AF50+Scoresheet!$AG50+Scoresheet!$AH50+Scoresheet!$AI50),2))),"ERR!")</f>
        <v>0</v>
      </c>
      <c r="AE50" s="114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I50/(Scoresheet!$AE50+Scoresheet!$AF50+Scoresheet!$AG50+Scoresheet!$AH50+Scoresheet!$AI50),2))),"ERR!")</f>
        <v>0</v>
      </c>
      <c r="AF50" s="66">
        <f>IF((Scoresheet!$AJ50+Scoresheet!$AK50+Scoresheet!$AL50)=0,0,FLOOR(Scoresheet!AJ50/(Scoresheet!$AJ50+Scoresheet!$AK50+Scoresheet!$AL50),0.01))</f>
        <v>0</v>
      </c>
      <c r="AG50" s="66">
        <f>IF((Scoresheet!$AJ50+Scoresheet!$AK50+Scoresheet!$AL50)=0,0,FLOOR(Scoresheet!AK50/(Scoresheet!$AJ50+Scoresheet!$AK50+Scoresheet!$AL50),0.01))</f>
        <v>0</v>
      </c>
      <c r="AH50" s="109">
        <f>IF((Scoresheet!$AJ50+Scoresheet!$AK50+Scoresheet!$AL50)=0,0,FLOOR(Scoresheet!AL50/(Scoresheet!$AJ50+Scoresheet!$AK50+Scoresheet!$AL50),0.01))</f>
        <v>0</v>
      </c>
      <c r="AI50" s="95"/>
      <c r="AJ50" s="95"/>
      <c r="AK50" s="95"/>
      <c r="AL50" s="95"/>
      <c r="AM50" s="95"/>
      <c r="AN50" s="95"/>
      <c r="AQ50" s="66">
        <f t="shared" si="44"/>
        <v>0</v>
      </c>
      <c r="AR50" s="66">
        <f t="shared" si="12"/>
        <v>0</v>
      </c>
      <c r="AS50" s="66">
        <f t="shared" si="13"/>
        <v>0</v>
      </c>
      <c r="AT50" s="66">
        <f t="shared" si="14"/>
        <v>0</v>
      </c>
      <c r="AU50" s="66">
        <f t="shared" si="15"/>
        <v>0</v>
      </c>
      <c r="AV50" s="66">
        <f t="shared" si="16"/>
        <v>0</v>
      </c>
      <c r="AW50" s="66">
        <f t="shared" si="17"/>
        <v>0</v>
      </c>
      <c r="AX50" s="66">
        <f t="shared" si="18"/>
        <v>0</v>
      </c>
      <c r="AY50" s="66">
        <f t="shared" si="19"/>
        <v>0</v>
      </c>
      <c r="AZ50" s="66">
        <f t="shared" si="20"/>
        <v>0</v>
      </c>
      <c r="BA50" s="66">
        <f t="shared" si="21"/>
        <v>0</v>
      </c>
      <c r="BB50" s="66">
        <f t="shared" si="22"/>
        <v>0</v>
      </c>
      <c r="BC50" s="66">
        <f t="shared" si="23"/>
        <v>0</v>
      </c>
      <c r="BD50" s="66">
        <f t="shared" si="24"/>
        <v>0</v>
      </c>
      <c r="BE50" s="66">
        <f t="shared" si="25"/>
        <v>0</v>
      </c>
      <c r="BF50" s="66">
        <f t="shared" si="26"/>
        <v>0</v>
      </c>
      <c r="BG50" s="66">
        <f t="shared" si="27"/>
        <v>0</v>
      </c>
      <c r="BH50" s="66">
        <f t="shared" si="28"/>
        <v>0</v>
      </c>
      <c r="BI50" s="66">
        <f t="shared" si="29"/>
        <v>0</v>
      </c>
      <c r="BJ50" s="66">
        <f t="shared" si="30"/>
        <v>0</v>
      </c>
      <c r="BK50" s="66">
        <f t="shared" si="31"/>
        <v>0</v>
      </c>
      <c r="BL50" s="66">
        <f t="shared" si="32"/>
        <v>0</v>
      </c>
      <c r="BM50" s="66">
        <f t="shared" si="33"/>
        <v>0</v>
      </c>
      <c r="BN50" s="66">
        <f t="shared" si="34"/>
        <v>0</v>
      </c>
      <c r="BO50" s="66">
        <f t="shared" si="35"/>
        <v>0</v>
      </c>
      <c r="BP50" s="66">
        <f t="shared" si="36"/>
        <v>0</v>
      </c>
      <c r="BQ50" s="66">
        <f t="shared" si="37"/>
        <v>0</v>
      </c>
      <c r="BR50" s="66">
        <f t="shared" si="38"/>
        <v>0</v>
      </c>
      <c r="BS50" s="66">
        <f t="shared" si="39"/>
        <v>0</v>
      </c>
      <c r="BT50" s="66">
        <f t="shared" si="40"/>
        <v>0</v>
      </c>
      <c r="BU50" s="66">
        <f t="shared" si="41"/>
        <v>0</v>
      </c>
      <c r="BV50" s="66">
        <f t="shared" si="42"/>
        <v>0</v>
      </c>
      <c r="BX50" s="66">
        <f t="shared" si="43"/>
        <v>0</v>
      </c>
      <c r="BY50" s="66">
        <f t="shared" si="45"/>
        <v>0</v>
      </c>
      <c r="BZ50" s="66">
        <f t="shared" si="46"/>
        <v>0</v>
      </c>
      <c r="CA50" s="66">
        <f t="shared" si="47"/>
        <v>0</v>
      </c>
      <c r="CB50" s="66">
        <f t="shared" si="48"/>
        <v>0</v>
      </c>
      <c r="CC50" s="66">
        <f t="shared" si="49"/>
        <v>0</v>
      </c>
      <c r="CD50" s="66">
        <f t="shared" si="50"/>
        <v>0</v>
      </c>
    </row>
    <row r="51" spans="1:82">
      <c r="A51" s="96">
        <f t="shared" si="11"/>
        <v>0</v>
      </c>
      <c r="B51" s="109">
        <f>Scoresheet!B51</f>
        <v>0</v>
      </c>
      <c r="C51" s="66">
        <f>IF(Scoresheet!C51=0,0,Scoresheet!C51/(Scoresheet!C51+Scoresheet!D51))</f>
        <v>0</v>
      </c>
      <c r="D51" s="109">
        <f>IF(Scoresheet!D51=0,0,Scoresheet!D51/(Scoresheet!C51+Scoresheet!D51))</f>
        <v>0</v>
      </c>
      <c r="E51" s="66">
        <f>IF(Scoresheet!E51=0,0,Scoresheet!E51/(Scoresheet!E51+Scoresheet!F51))</f>
        <v>0</v>
      </c>
      <c r="F51" s="66">
        <f>IF(Scoresheet!G51=0,0,Scoresheet!G51/(Scoresheet!G51+Scoresheet!H51)*(IF(Result!E51=0,1,Result!E51)))</f>
        <v>0</v>
      </c>
      <c r="G51" s="66">
        <f>IF(Scoresheet!I51=0,0,Scoresheet!I51/(Scoresheet!I51+Scoresheet!J51)*(IF(Result!E51=0,1,Result!E51)))</f>
        <v>0</v>
      </c>
      <c r="H51" s="66">
        <f>IF(Scoresheet!K51=0,0,Scoresheet!K51/(Scoresheet!L51+Scoresheet!K51)*(IF(Result!E51=0,1,Result!E51)))</f>
        <v>0</v>
      </c>
      <c r="I51" s="66">
        <f>IF(Scoresheet!L51=0,0,Scoresheet!L51/(Scoresheet!K51+Scoresheet!L51)*(IF(Result!E51=0,1,Result!E51)))</f>
        <v>0</v>
      </c>
      <c r="J51" s="109">
        <f>IF(Scoresheet!M51=0,0,Scoresheet!M51/(Scoresheet!M51+Scoresheet!N51))</f>
        <v>0</v>
      </c>
      <c r="K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O51/(Scoresheet!$O51+Scoresheet!$P51+Scoresheet!$Q51+Scoresheet!$R51+Scoresheet!$S51+Scoresheet!$T51+Scoresheet!$U51+Scoresheet!$V51+Scoresheet!$W51),2))),"ERR!"))</f>
        <v>0</v>
      </c>
      <c r="L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P51/(Scoresheet!$O51+Scoresheet!$P51+Scoresheet!$Q51+Scoresheet!$R51+Scoresheet!$S51+Scoresheet!$T51+Scoresheet!$U51+Scoresheet!$V51+Scoresheet!$W51),2))),"ERR!"))</f>
        <v>0</v>
      </c>
      <c r="M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Q51/(Scoresheet!$O51+Scoresheet!$P51+Scoresheet!$Q51+Scoresheet!$R51+Scoresheet!$S51+Scoresheet!$T51+Scoresheet!$U51+Scoresheet!$V51+Scoresheet!$W51),2))),"ERR!"))</f>
        <v>0</v>
      </c>
      <c r="N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R51/(Scoresheet!$O51+Scoresheet!$P51+Scoresheet!$Q51+Scoresheet!$R51+Scoresheet!$S51+Scoresheet!$T51+Scoresheet!$U51+Scoresheet!$V51+Scoresheet!$W51),2))),"ERR!"))</f>
        <v>0</v>
      </c>
      <c r="O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S51/(Scoresheet!$O51+Scoresheet!$P51+Scoresheet!$Q51+Scoresheet!$R51+Scoresheet!$S51+Scoresheet!$T51+Scoresheet!$U51+Scoresheet!$V51+Scoresheet!$W51),2))),"ERR!"))</f>
        <v>0</v>
      </c>
      <c r="P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T51/(Scoresheet!$O51+Scoresheet!$P51+Scoresheet!$Q51+Scoresheet!$R51+Scoresheet!$S51+Scoresheet!$T51+Scoresheet!$U51+Scoresheet!$V51+Scoresheet!$W51),2))),"ERR!"))</f>
        <v>0</v>
      </c>
      <c r="Q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U51/(Scoresheet!$O51+Scoresheet!$P51+Scoresheet!$Q51+Scoresheet!$R51+Scoresheet!$S51+Scoresheet!$T51+Scoresheet!$U51+Scoresheet!$V51+Scoresheet!$W51),2))),"ERR!"))</f>
        <v>0</v>
      </c>
      <c r="R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V51/(Scoresheet!$O51+Scoresheet!$P51+Scoresheet!$Q51+Scoresheet!$R51+Scoresheet!$S51+Scoresheet!$T51+Scoresheet!$U51+Scoresheet!$V51+Scoresheet!$W51),2))),"ERR!"))</f>
        <v>0</v>
      </c>
      <c r="S51" s="114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W51/(Scoresheet!$O51+Scoresheet!$P51+Scoresheet!$Q51+Scoresheet!$R51+Scoresheet!$S51+Scoresheet!$T51+Scoresheet!$U51+Scoresheet!$V51+Scoresheet!$W51),2))),"ERR!"))</f>
        <v>0</v>
      </c>
      <c r="T51" s="66">
        <f>Scoresheet!X51</f>
        <v>0</v>
      </c>
      <c r="U51" s="66">
        <f>IF((Scoresheet!$Y51+Scoresheet!$Z51+Scoresheet!$AA51)=0,0,FLOOR(Scoresheet!Y51/(Scoresheet!$Y51+Scoresheet!$Z51+Scoresheet!$AA51),0.01))</f>
        <v>0</v>
      </c>
      <c r="V51" s="66">
        <f>IF((Scoresheet!$Y51+Scoresheet!$Z51+Scoresheet!$AA51)=0,0,FLOOR(Scoresheet!Z51/(Scoresheet!$Y51+Scoresheet!$Z51+Scoresheet!$AA51),0.01))</f>
        <v>0</v>
      </c>
      <c r="W51" s="109">
        <f>IF((Scoresheet!$Y51+Scoresheet!$Z51+Scoresheet!$AA51)=0,0,FLOOR(Scoresheet!AA51/(Scoresheet!$Y51+Scoresheet!$Z51+Scoresheet!$AA51),0.01))</f>
        <v>0</v>
      </c>
      <c r="X51" s="66">
        <f>IF((Scoresheet!$AB51+Scoresheet!$AC51+Scoresheet!$AD51)=0,0,FLOOR(Scoresheet!AB51/(Scoresheet!$AB51+Scoresheet!$AC51+Scoresheet!$AD51),0.01))</f>
        <v>0</v>
      </c>
      <c r="Y51" s="66">
        <f>IF((Scoresheet!$AB51+Scoresheet!$AC51+Scoresheet!$AD51)=0,0,FLOOR(Scoresheet!AC51/(Scoresheet!$AB51+Scoresheet!$AC51+Scoresheet!$AD51),0.01))</f>
        <v>0</v>
      </c>
      <c r="Z51" s="115">
        <f>IF((Scoresheet!$AB51+Scoresheet!$AC51+Scoresheet!$AD51)=0,0,FLOOR(Scoresheet!AD51/(Scoresheet!$AB51+Scoresheet!$AC51+Scoresheet!$AD51),0.01))</f>
        <v>0</v>
      </c>
      <c r="AA51" s="116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E51/(Scoresheet!$AE51+Scoresheet!$AF51+Scoresheet!$AG51+Scoresheet!$AH51+Scoresheet!$AI51),2))),"ERR!")</f>
        <v>0</v>
      </c>
      <c r="AB51" s="115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F51/(Scoresheet!$AE51+Scoresheet!$AF51+Scoresheet!$AG51+Scoresheet!$AH51+Scoresheet!$AI51),2))),"ERR!")</f>
        <v>0</v>
      </c>
      <c r="AC51" s="115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G51/(Scoresheet!$AE51+Scoresheet!$AF51+Scoresheet!$AG51+Scoresheet!$AH51+Scoresheet!$AI51),2))),"ERR!")</f>
        <v>0</v>
      </c>
      <c r="AD51" s="115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H51/(Scoresheet!$AE51+Scoresheet!$AF51+Scoresheet!$AG51+Scoresheet!$AH51+Scoresheet!$AI51),2))),"ERR!")</f>
        <v>0</v>
      </c>
      <c r="AE51" s="114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I51/(Scoresheet!$AE51+Scoresheet!$AF51+Scoresheet!$AG51+Scoresheet!$AH51+Scoresheet!$AI51),2))),"ERR!")</f>
        <v>0</v>
      </c>
      <c r="AF51" s="66">
        <f>IF((Scoresheet!$AJ51+Scoresheet!$AK51+Scoresheet!$AL51)=0,0,FLOOR(Scoresheet!AJ51/(Scoresheet!$AJ51+Scoresheet!$AK51+Scoresheet!$AL51),0.01))</f>
        <v>0</v>
      </c>
      <c r="AG51" s="66">
        <f>IF((Scoresheet!$AJ51+Scoresheet!$AK51+Scoresheet!$AL51)=0,0,FLOOR(Scoresheet!AK51/(Scoresheet!$AJ51+Scoresheet!$AK51+Scoresheet!$AL51),0.01))</f>
        <v>0</v>
      </c>
      <c r="AH51" s="109">
        <f>IF((Scoresheet!$AJ51+Scoresheet!$AK51+Scoresheet!$AL51)=0,0,FLOOR(Scoresheet!AL51/(Scoresheet!$AJ51+Scoresheet!$AK51+Scoresheet!$AL51),0.01))</f>
        <v>0</v>
      </c>
      <c r="AI51" s="95"/>
      <c r="AJ51" s="95"/>
      <c r="AK51" s="95"/>
      <c r="AL51" s="95"/>
      <c r="AM51" s="95"/>
      <c r="AN51" s="95"/>
      <c r="AQ51" s="66">
        <f t="shared" si="44"/>
        <v>0</v>
      </c>
      <c r="AR51" s="66">
        <f t="shared" si="12"/>
        <v>0</v>
      </c>
      <c r="AS51" s="66">
        <f t="shared" si="13"/>
        <v>0</v>
      </c>
      <c r="AT51" s="66">
        <f t="shared" si="14"/>
        <v>0</v>
      </c>
      <c r="AU51" s="66">
        <f t="shared" si="15"/>
        <v>0</v>
      </c>
      <c r="AV51" s="66">
        <f t="shared" si="16"/>
        <v>0</v>
      </c>
      <c r="AW51" s="66">
        <f t="shared" si="17"/>
        <v>0</v>
      </c>
      <c r="AX51" s="66">
        <f t="shared" si="18"/>
        <v>0</v>
      </c>
      <c r="AY51" s="66">
        <f t="shared" si="19"/>
        <v>0</v>
      </c>
      <c r="AZ51" s="66">
        <f t="shared" si="20"/>
        <v>0</v>
      </c>
      <c r="BA51" s="66">
        <f t="shared" si="21"/>
        <v>0</v>
      </c>
      <c r="BB51" s="66">
        <f t="shared" si="22"/>
        <v>0</v>
      </c>
      <c r="BC51" s="66">
        <f t="shared" si="23"/>
        <v>0</v>
      </c>
      <c r="BD51" s="66">
        <f t="shared" si="24"/>
        <v>0</v>
      </c>
      <c r="BE51" s="66">
        <f t="shared" si="25"/>
        <v>0</v>
      </c>
      <c r="BF51" s="66">
        <f t="shared" si="26"/>
        <v>0</v>
      </c>
      <c r="BG51" s="66">
        <f t="shared" si="27"/>
        <v>0</v>
      </c>
      <c r="BH51" s="66">
        <f t="shared" si="28"/>
        <v>0</v>
      </c>
      <c r="BI51" s="66">
        <f t="shared" si="29"/>
        <v>0</v>
      </c>
      <c r="BJ51" s="66">
        <f t="shared" si="30"/>
        <v>0</v>
      </c>
      <c r="BK51" s="66">
        <f t="shared" si="31"/>
        <v>0</v>
      </c>
      <c r="BL51" s="66">
        <f t="shared" si="32"/>
        <v>0</v>
      </c>
      <c r="BM51" s="66">
        <f t="shared" si="33"/>
        <v>0</v>
      </c>
      <c r="BN51" s="66">
        <f t="shared" si="34"/>
        <v>0</v>
      </c>
      <c r="BO51" s="66">
        <f t="shared" si="35"/>
        <v>0</v>
      </c>
      <c r="BP51" s="66">
        <f t="shared" si="36"/>
        <v>0</v>
      </c>
      <c r="BQ51" s="66">
        <f t="shared" si="37"/>
        <v>0</v>
      </c>
      <c r="BR51" s="66">
        <f t="shared" si="38"/>
        <v>0</v>
      </c>
      <c r="BS51" s="66">
        <f t="shared" si="39"/>
        <v>0</v>
      </c>
      <c r="BT51" s="66">
        <f t="shared" si="40"/>
        <v>0</v>
      </c>
      <c r="BU51" s="66">
        <f t="shared" si="41"/>
        <v>0</v>
      </c>
      <c r="BV51" s="66">
        <f t="shared" si="42"/>
        <v>0</v>
      </c>
      <c r="BX51" s="66">
        <f t="shared" si="43"/>
        <v>0</v>
      </c>
      <c r="BY51" s="66">
        <f t="shared" si="45"/>
        <v>0</v>
      </c>
      <c r="BZ51" s="66">
        <f t="shared" si="46"/>
        <v>0</v>
      </c>
      <c r="CA51" s="66">
        <f t="shared" si="47"/>
        <v>0</v>
      </c>
      <c r="CB51" s="66">
        <f t="shared" si="48"/>
        <v>0</v>
      </c>
      <c r="CC51" s="66">
        <f t="shared" si="49"/>
        <v>0</v>
      </c>
      <c r="CD51" s="66">
        <f t="shared" si="50"/>
        <v>0</v>
      </c>
    </row>
    <row r="52" spans="1:82">
      <c r="A52" s="96">
        <f t="shared" si="11"/>
        <v>0</v>
      </c>
      <c r="B52" s="109">
        <f>Scoresheet!B52</f>
        <v>0</v>
      </c>
      <c r="C52" s="66">
        <f>IF(Scoresheet!C52=0,0,Scoresheet!C52/(Scoresheet!C52+Scoresheet!D52))</f>
        <v>0</v>
      </c>
      <c r="D52" s="109">
        <f>IF(Scoresheet!D52=0,0,Scoresheet!D52/(Scoresheet!C52+Scoresheet!D52))</f>
        <v>0</v>
      </c>
      <c r="E52" s="66">
        <f>IF(Scoresheet!E52=0,0,Scoresheet!E52/(Scoresheet!E52+Scoresheet!F52))</f>
        <v>0</v>
      </c>
      <c r="F52" s="66">
        <f>IF(Scoresheet!G52=0,0,Scoresheet!G52/(Scoresheet!G52+Scoresheet!H52)*(IF(Result!E52=0,1,Result!E52)))</f>
        <v>0</v>
      </c>
      <c r="G52" s="66">
        <f>IF(Scoresheet!I52=0,0,Scoresheet!I52/(Scoresheet!I52+Scoresheet!J52)*(IF(Result!E52=0,1,Result!E52)))</f>
        <v>0</v>
      </c>
      <c r="H52" s="66">
        <f>IF(Scoresheet!K52=0,0,Scoresheet!K52/(Scoresheet!L52+Scoresheet!K52)*(IF(Result!E52=0,1,Result!E52)))</f>
        <v>0</v>
      </c>
      <c r="I52" s="66">
        <f>IF(Scoresheet!L52=0,0,Scoresheet!L52/(Scoresheet!K52+Scoresheet!L52)*(IF(Result!E52=0,1,Result!E52)))</f>
        <v>0</v>
      </c>
      <c r="J52" s="109">
        <f>IF(Scoresheet!M52=0,0,Scoresheet!M52/(Scoresheet!M52+Scoresheet!N52))</f>
        <v>0</v>
      </c>
      <c r="K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O52/(Scoresheet!$O52+Scoresheet!$P52+Scoresheet!$Q52+Scoresheet!$R52+Scoresheet!$S52+Scoresheet!$T52+Scoresheet!$U52+Scoresheet!$V52+Scoresheet!$W52),2))),"ERR!"))</f>
        <v>0</v>
      </c>
      <c r="L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P52/(Scoresheet!$O52+Scoresheet!$P52+Scoresheet!$Q52+Scoresheet!$R52+Scoresheet!$S52+Scoresheet!$T52+Scoresheet!$U52+Scoresheet!$V52+Scoresheet!$W52),2))),"ERR!"))</f>
        <v>0</v>
      </c>
      <c r="M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Q52/(Scoresheet!$O52+Scoresheet!$P52+Scoresheet!$Q52+Scoresheet!$R52+Scoresheet!$S52+Scoresheet!$T52+Scoresheet!$U52+Scoresheet!$V52+Scoresheet!$W52),2))),"ERR!"))</f>
        <v>0</v>
      </c>
      <c r="N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R52/(Scoresheet!$O52+Scoresheet!$P52+Scoresheet!$Q52+Scoresheet!$R52+Scoresheet!$S52+Scoresheet!$T52+Scoresheet!$U52+Scoresheet!$V52+Scoresheet!$W52),2))),"ERR!"))</f>
        <v>0</v>
      </c>
      <c r="O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S52/(Scoresheet!$O52+Scoresheet!$P52+Scoresheet!$Q52+Scoresheet!$R52+Scoresheet!$S52+Scoresheet!$T52+Scoresheet!$U52+Scoresheet!$V52+Scoresheet!$W52),2))),"ERR!"))</f>
        <v>0</v>
      </c>
      <c r="P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T52/(Scoresheet!$O52+Scoresheet!$P52+Scoresheet!$Q52+Scoresheet!$R52+Scoresheet!$S52+Scoresheet!$T52+Scoresheet!$U52+Scoresheet!$V52+Scoresheet!$W52),2))),"ERR!"))</f>
        <v>0</v>
      </c>
      <c r="Q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U52/(Scoresheet!$O52+Scoresheet!$P52+Scoresheet!$Q52+Scoresheet!$R52+Scoresheet!$S52+Scoresheet!$T52+Scoresheet!$U52+Scoresheet!$V52+Scoresheet!$W52),2))),"ERR!"))</f>
        <v>0</v>
      </c>
      <c r="R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V52/(Scoresheet!$O52+Scoresheet!$P52+Scoresheet!$Q52+Scoresheet!$R52+Scoresheet!$S52+Scoresheet!$T52+Scoresheet!$U52+Scoresheet!$V52+Scoresheet!$W52),2))),"ERR!"))</f>
        <v>0</v>
      </c>
      <c r="S52" s="114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W52/(Scoresheet!$O52+Scoresheet!$P52+Scoresheet!$Q52+Scoresheet!$R52+Scoresheet!$S52+Scoresheet!$T52+Scoresheet!$U52+Scoresheet!$V52+Scoresheet!$W52),2))),"ERR!"))</f>
        <v>0</v>
      </c>
      <c r="T52" s="66">
        <f>Scoresheet!X52</f>
        <v>0</v>
      </c>
      <c r="U52" s="66">
        <f>IF((Scoresheet!$Y52+Scoresheet!$Z52+Scoresheet!$AA52)=0,0,FLOOR(Scoresheet!Y52/(Scoresheet!$Y52+Scoresheet!$Z52+Scoresheet!$AA52),0.01))</f>
        <v>0</v>
      </c>
      <c r="V52" s="66">
        <f>IF((Scoresheet!$Y52+Scoresheet!$Z52+Scoresheet!$AA52)=0,0,FLOOR(Scoresheet!Z52/(Scoresheet!$Y52+Scoresheet!$Z52+Scoresheet!$AA52),0.01))</f>
        <v>0</v>
      </c>
      <c r="W52" s="109">
        <f>IF((Scoresheet!$Y52+Scoresheet!$Z52+Scoresheet!$AA52)=0,0,FLOOR(Scoresheet!AA52/(Scoresheet!$Y52+Scoresheet!$Z52+Scoresheet!$AA52),0.01))</f>
        <v>0</v>
      </c>
      <c r="X52" s="66">
        <f>IF((Scoresheet!$AB52+Scoresheet!$AC52+Scoresheet!$AD52)=0,0,FLOOR(Scoresheet!AB52/(Scoresheet!$AB52+Scoresheet!$AC52+Scoresheet!$AD52),0.01))</f>
        <v>0</v>
      </c>
      <c r="Y52" s="66">
        <f>IF((Scoresheet!$AB52+Scoresheet!$AC52+Scoresheet!$AD52)=0,0,FLOOR(Scoresheet!AC52/(Scoresheet!$AB52+Scoresheet!$AC52+Scoresheet!$AD52),0.01))</f>
        <v>0</v>
      </c>
      <c r="Z52" s="115">
        <f>IF((Scoresheet!$AB52+Scoresheet!$AC52+Scoresheet!$AD52)=0,0,FLOOR(Scoresheet!AD52/(Scoresheet!$AB52+Scoresheet!$AC52+Scoresheet!$AD52),0.01))</f>
        <v>0</v>
      </c>
      <c r="AA52" s="116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E52/(Scoresheet!$AE52+Scoresheet!$AF52+Scoresheet!$AG52+Scoresheet!$AH52+Scoresheet!$AI52),2))),"ERR!")</f>
        <v>0</v>
      </c>
      <c r="AB52" s="115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F52/(Scoresheet!$AE52+Scoresheet!$AF52+Scoresheet!$AG52+Scoresheet!$AH52+Scoresheet!$AI52),2))),"ERR!")</f>
        <v>0</v>
      </c>
      <c r="AC52" s="115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G52/(Scoresheet!$AE52+Scoresheet!$AF52+Scoresheet!$AG52+Scoresheet!$AH52+Scoresheet!$AI52),2))),"ERR!")</f>
        <v>0</v>
      </c>
      <c r="AD52" s="115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H52/(Scoresheet!$AE52+Scoresheet!$AF52+Scoresheet!$AG52+Scoresheet!$AH52+Scoresheet!$AI52),2))),"ERR!")</f>
        <v>0</v>
      </c>
      <c r="AE52" s="114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I52/(Scoresheet!$AE52+Scoresheet!$AF52+Scoresheet!$AG52+Scoresheet!$AH52+Scoresheet!$AI52),2))),"ERR!")</f>
        <v>0</v>
      </c>
      <c r="AF52" s="66">
        <f>IF((Scoresheet!$AJ52+Scoresheet!$AK52+Scoresheet!$AL52)=0,0,FLOOR(Scoresheet!AJ52/(Scoresheet!$AJ52+Scoresheet!$AK52+Scoresheet!$AL52),0.01))</f>
        <v>0</v>
      </c>
      <c r="AG52" s="66">
        <f>IF((Scoresheet!$AJ52+Scoresheet!$AK52+Scoresheet!$AL52)=0,0,FLOOR(Scoresheet!AK52/(Scoresheet!$AJ52+Scoresheet!$AK52+Scoresheet!$AL52),0.01))</f>
        <v>0</v>
      </c>
      <c r="AH52" s="109">
        <f>IF((Scoresheet!$AJ52+Scoresheet!$AK52+Scoresheet!$AL52)=0,0,FLOOR(Scoresheet!AL52/(Scoresheet!$AJ52+Scoresheet!$AK52+Scoresheet!$AL52),0.01))</f>
        <v>0</v>
      </c>
      <c r="AI52" s="95"/>
      <c r="AJ52" s="95"/>
      <c r="AK52" s="95"/>
      <c r="AL52" s="95"/>
      <c r="AM52" s="95"/>
      <c r="AN52" s="95"/>
      <c r="AQ52" s="66">
        <f t="shared" si="44"/>
        <v>0</v>
      </c>
      <c r="AR52" s="66">
        <f t="shared" si="12"/>
        <v>0</v>
      </c>
      <c r="AS52" s="66">
        <f t="shared" si="13"/>
        <v>0</v>
      </c>
      <c r="AT52" s="66">
        <f t="shared" si="14"/>
        <v>0</v>
      </c>
      <c r="AU52" s="66">
        <f t="shared" si="15"/>
        <v>0</v>
      </c>
      <c r="AV52" s="66">
        <f t="shared" si="16"/>
        <v>0</v>
      </c>
      <c r="AW52" s="66">
        <f t="shared" si="17"/>
        <v>0</v>
      </c>
      <c r="AX52" s="66">
        <f t="shared" si="18"/>
        <v>0</v>
      </c>
      <c r="AY52" s="66">
        <f t="shared" si="19"/>
        <v>0</v>
      </c>
      <c r="AZ52" s="66">
        <f t="shared" si="20"/>
        <v>0</v>
      </c>
      <c r="BA52" s="66">
        <f t="shared" si="21"/>
        <v>0</v>
      </c>
      <c r="BB52" s="66">
        <f t="shared" si="22"/>
        <v>0</v>
      </c>
      <c r="BC52" s="66">
        <f t="shared" si="23"/>
        <v>0</v>
      </c>
      <c r="BD52" s="66">
        <f t="shared" si="24"/>
        <v>0</v>
      </c>
      <c r="BE52" s="66">
        <f t="shared" si="25"/>
        <v>0</v>
      </c>
      <c r="BF52" s="66">
        <f t="shared" si="26"/>
        <v>0</v>
      </c>
      <c r="BG52" s="66">
        <f t="shared" si="27"/>
        <v>0</v>
      </c>
      <c r="BH52" s="66">
        <f t="shared" si="28"/>
        <v>0</v>
      </c>
      <c r="BI52" s="66">
        <f t="shared" si="29"/>
        <v>0</v>
      </c>
      <c r="BJ52" s="66">
        <f t="shared" si="30"/>
        <v>0</v>
      </c>
      <c r="BK52" s="66">
        <f t="shared" si="31"/>
        <v>0</v>
      </c>
      <c r="BL52" s="66">
        <f t="shared" si="32"/>
        <v>0</v>
      </c>
      <c r="BM52" s="66">
        <f t="shared" si="33"/>
        <v>0</v>
      </c>
      <c r="BN52" s="66">
        <f t="shared" si="34"/>
        <v>0</v>
      </c>
      <c r="BO52" s="66">
        <f t="shared" si="35"/>
        <v>0</v>
      </c>
      <c r="BP52" s="66">
        <f t="shared" si="36"/>
        <v>0</v>
      </c>
      <c r="BQ52" s="66">
        <f t="shared" si="37"/>
        <v>0</v>
      </c>
      <c r="BR52" s="66">
        <f t="shared" si="38"/>
        <v>0</v>
      </c>
      <c r="BS52" s="66">
        <f t="shared" si="39"/>
        <v>0</v>
      </c>
      <c r="BT52" s="66">
        <f t="shared" si="40"/>
        <v>0</v>
      </c>
      <c r="BU52" s="66">
        <f t="shared" si="41"/>
        <v>0</v>
      </c>
      <c r="BV52" s="66">
        <f t="shared" si="42"/>
        <v>0</v>
      </c>
      <c r="BX52" s="66">
        <f t="shared" si="43"/>
        <v>0</v>
      </c>
      <c r="BY52" s="66">
        <f t="shared" si="45"/>
        <v>0</v>
      </c>
      <c r="BZ52" s="66">
        <f t="shared" si="46"/>
        <v>0</v>
      </c>
      <c r="CA52" s="66">
        <f t="shared" si="47"/>
        <v>0</v>
      </c>
      <c r="CB52" s="66">
        <f t="shared" si="48"/>
        <v>0</v>
      </c>
      <c r="CC52" s="66">
        <f t="shared" si="49"/>
        <v>0</v>
      </c>
      <c r="CD52" s="66">
        <f t="shared" si="50"/>
        <v>0</v>
      </c>
    </row>
    <row r="53" spans="1:82">
      <c r="A53" s="96">
        <f t="shared" si="11"/>
        <v>0</v>
      </c>
      <c r="B53" s="109">
        <f>Scoresheet!B53</f>
        <v>0</v>
      </c>
      <c r="C53" s="66">
        <f>IF(Scoresheet!C53=0,0,Scoresheet!C53/(Scoresheet!C53+Scoresheet!D53))</f>
        <v>0</v>
      </c>
      <c r="D53" s="109">
        <f>IF(Scoresheet!D53=0,0,Scoresheet!D53/(Scoresheet!C53+Scoresheet!D53))</f>
        <v>0</v>
      </c>
      <c r="E53" s="66">
        <f>IF(Scoresheet!E53=0,0,Scoresheet!E53/(Scoresheet!E53+Scoresheet!F53))</f>
        <v>0</v>
      </c>
      <c r="F53" s="66">
        <f>IF(Scoresheet!G53=0,0,Scoresheet!G53/(Scoresheet!G53+Scoresheet!H53)*(IF(Result!E53=0,1,Result!E53)))</f>
        <v>0</v>
      </c>
      <c r="G53" s="66">
        <f>IF(Scoresheet!I53=0,0,Scoresheet!I53/(Scoresheet!I53+Scoresheet!J53)*(IF(Result!E53=0,1,Result!E53)))</f>
        <v>0</v>
      </c>
      <c r="H53" s="66">
        <f>IF(Scoresheet!K53=0,0,Scoresheet!K53/(Scoresheet!L53+Scoresheet!K53)*(IF(Result!E53=0,1,Result!E53)))</f>
        <v>0</v>
      </c>
      <c r="I53" s="66">
        <f>IF(Scoresheet!L53=0,0,Scoresheet!L53/(Scoresheet!K53+Scoresheet!L53)*(IF(Result!E53=0,1,Result!E53)))</f>
        <v>0</v>
      </c>
      <c r="J53" s="109">
        <f>IF(Scoresheet!M53=0,0,Scoresheet!M53/(Scoresheet!M53+Scoresheet!N53))</f>
        <v>0</v>
      </c>
      <c r="K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O53/(Scoresheet!$O53+Scoresheet!$P53+Scoresheet!$Q53+Scoresheet!$R53+Scoresheet!$S53+Scoresheet!$T53+Scoresheet!$U53+Scoresheet!$V53+Scoresheet!$W53),2))),"ERR!"))</f>
        <v>0</v>
      </c>
      <c r="L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P53/(Scoresheet!$O53+Scoresheet!$P53+Scoresheet!$Q53+Scoresheet!$R53+Scoresheet!$S53+Scoresheet!$T53+Scoresheet!$U53+Scoresheet!$V53+Scoresheet!$W53),2))),"ERR!"))</f>
        <v>0</v>
      </c>
      <c r="M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Q53/(Scoresheet!$O53+Scoresheet!$P53+Scoresheet!$Q53+Scoresheet!$R53+Scoresheet!$S53+Scoresheet!$T53+Scoresheet!$U53+Scoresheet!$V53+Scoresheet!$W53),2))),"ERR!"))</f>
        <v>0</v>
      </c>
      <c r="N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R53/(Scoresheet!$O53+Scoresheet!$P53+Scoresheet!$Q53+Scoresheet!$R53+Scoresheet!$S53+Scoresheet!$T53+Scoresheet!$U53+Scoresheet!$V53+Scoresheet!$W53),2))),"ERR!"))</f>
        <v>0</v>
      </c>
      <c r="O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S53/(Scoresheet!$O53+Scoresheet!$P53+Scoresheet!$Q53+Scoresheet!$R53+Scoresheet!$S53+Scoresheet!$T53+Scoresheet!$U53+Scoresheet!$V53+Scoresheet!$W53),2))),"ERR!"))</f>
        <v>0</v>
      </c>
      <c r="P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T53/(Scoresheet!$O53+Scoresheet!$P53+Scoresheet!$Q53+Scoresheet!$R53+Scoresheet!$S53+Scoresheet!$T53+Scoresheet!$U53+Scoresheet!$V53+Scoresheet!$W53),2))),"ERR!"))</f>
        <v>0</v>
      </c>
      <c r="Q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U53/(Scoresheet!$O53+Scoresheet!$P53+Scoresheet!$Q53+Scoresheet!$R53+Scoresheet!$S53+Scoresheet!$T53+Scoresheet!$U53+Scoresheet!$V53+Scoresheet!$W53),2))),"ERR!"))</f>
        <v>0</v>
      </c>
      <c r="R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V53/(Scoresheet!$O53+Scoresheet!$P53+Scoresheet!$Q53+Scoresheet!$R53+Scoresheet!$S53+Scoresheet!$T53+Scoresheet!$U53+Scoresheet!$V53+Scoresheet!$W53),2))),"ERR!"))</f>
        <v>0</v>
      </c>
      <c r="S53" s="114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W53/(Scoresheet!$O53+Scoresheet!$P53+Scoresheet!$Q53+Scoresheet!$R53+Scoresheet!$S53+Scoresheet!$T53+Scoresheet!$U53+Scoresheet!$V53+Scoresheet!$W53),2))),"ERR!"))</f>
        <v>0</v>
      </c>
      <c r="T53" s="66">
        <f>Scoresheet!X53</f>
        <v>0</v>
      </c>
      <c r="U53" s="66">
        <f>IF((Scoresheet!$Y53+Scoresheet!$Z53+Scoresheet!$AA53)=0,0,FLOOR(Scoresheet!Y53/(Scoresheet!$Y53+Scoresheet!$Z53+Scoresheet!$AA53),0.01))</f>
        <v>0</v>
      </c>
      <c r="V53" s="66">
        <f>IF((Scoresheet!$Y53+Scoresheet!$Z53+Scoresheet!$AA53)=0,0,FLOOR(Scoresheet!Z53/(Scoresheet!$Y53+Scoresheet!$Z53+Scoresheet!$AA53),0.01))</f>
        <v>0</v>
      </c>
      <c r="W53" s="109">
        <f>IF((Scoresheet!$Y53+Scoresheet!$Z53+Scoresheet!$AA53)=0,0,FLOOR(Scoresheet!AA53/(Scoresheet!$Y53+Scoresheet!$Z53+Scoresheet!$AA53),0.01))</f>
        <v>0</v>
      </c>
      <c r="X53" s="66">
        <f>IF((Scoresheet!$AB53+Scoresheet!$AC53+Scoresheet!$AD53)=0,0,FLOOR(Scoresheet!AB53/(Scoresheet!$AB53+Scoresheet!$AC53+Scoresheet!$AD53),0.01))</f>
        <v>0</v>
      </c>
      <c r="Y53" s="66">
        <f>IF((Scoresheet!$AB53+Scoresheet!$AC53+Scoresheet!$AD53)=0,0,FLOOR(Scoresheet!AC53/(Scoresheet!$AB53+Scoresheet!$AC53+Scoresheet!$AD53),0.01))</f>
        <v>0</v>
      </c>
      <c r="Z53" s="115">
        <f>IF((Scoresheet!$AB53+Scoresheet!$AC53+Scoresheet!$AD53)=0,0,FLOOR(Scoresheet!AD53/(Scoresheet!$AB53+Scoresheet!$AC53+Scoresheet!$AD53),0.01))</f>
        <v>0</v>
      </c>
      <c r="AA53" s="116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E53/(Scoresheet!$AE53+Scoresheet!$AF53+Scoresheet!$AG53+Scoresheet!$AH53+Scoresheet!$AI53),2))),"ERR!")</f>
        <v>0</v>
      </c>
      <c r="AB53" s="115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F53/(Scoresheet!$AE53+Scoresheet!$AF53+Scoresheet!$AG53+Scoresheet!$AH53+Scoresheet!$AI53),2))),"ERR!")</f>
        <v>0</v>
      </c>
      <c r="AC53" s="115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G53/(Scoresheet!$AE53+Scoresheet!$AF53+Scoresheet!$AG53+Scoresheet!$AH53+Scoresheet!$AI53),2))),"ERR!")</f>
        <v>0</v>
      </c>
      <c r="AD53" s="115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H53/(Scoresheet!$AE53+Scoresheet!$AF53+Scoresheet!$AG53+Scoresheet!$AH53+Scoresheet!$AI53),2))),"ERR!")</f>
        <v>0</v>
      </c>
      <c r="AE53" s="114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I53/(Scoresheet!$AE53+Scoresheet!$AF53+Scoresheet!$AG53+Scoresheet!$AH53+Scoresheet!$AI53),2))),"ERR!")</f>
        <v>0</v>
      </c>
      <c r="AF53" s="66">
        <f>IF((Scoresheet!$AJ53+Scoresheet!$AK53+Scoresheet!$AL53)=0,0,FLOOR(Scoresheet!AJ53/(Scoresheet!$AJ53+Scoresheet!$AK53+Scoresheet!$AL53),0.01))</f>
        <v>0</v>
      </c>
      <c r="AG53" s="66">
        <f>IF((Scoresheet!$AJ53+Scoresheet!$AK53+Scoresheet!$AL53)=0,0,FLOOR(Scoresheet!AK53/(Scoresheet!$AJ53+Scoresheet!$AK53+Scoresheet!$AL53),0.01))</f>
        <v>0</v>
      </c>
      <c r="AH53" s="109">
        <f>IF((Scoresheet!$AJ53+Scoresheet!$AK53+Scoresheet!$AL53)=0,0,FLOOR(Scoresheet!AL53/(Scoresheet!$AJ53+Scoresheet!$AK53+Scoresheet!$AL53),0.01))</f>
        <v>0</v>
      </c>
      <c r="AI53" s="95"/>
      <c r="AJ53" s="95"/>
      <c r="AK53" s="95"/>
      <c r="AL53" s="95"/>
      <c r="AM53" s="95"/>
      <c r="AN53" s="95"/>
      <c r="AQ53" s="66">
        <f t="shared" si="44"/>
        <v>0</v>
      </c>
      <c r="AR53" s="66">
        <f t="shared" si="12"/>
        <v>0</v>
      </c>
      <c r="AS53" s="66">
        <f t="shared" si="13"/>
        <v>0</v>
      </c>
      <c r="AT53" s="66">
        <f t="shared" si="14"/>
        <v>0</v>
      </c>
      <c r="AU53" s="66">
        <f t="shared" si="15"/>
        <v>0</v>
      </c>
      <c r="AV53" s="66">
        <f t="shared" si="16"/>
        <v>0</v>
      </c>
      <c r="AW53" s="66">
        <f t="shared" si="17"/>
        <v>0</v>
      </c>
      <c r="AX53" s="66">
        <f t="shared" si="18"/>
        <v>0</v>
      </c>
      <c r="AY53" s="66">
        <f t="shared" si="19"/>
        <v>0</v>
      </c>
      <c r="AZ53" s="66">
        <f t="shared" si="20"/>
        <v>0</v>
      </c>
      <c r="BA53" s="66">
        <f t="shared" si="21"/>
        <v>0</v>
      </c>
      <c r="BB53" s="66">
        <f t="shared" si="22"/>
        <v>0</v>
      </c>
      <c r="BC53" s="66">
        <f t="shared" si="23"/>
        <v>0</v>
      </c>
      <c r="BD53" s="66">
        <f t="shared" si="24"/>
        <v>0</v>
      </c>
      <c r="BE53" s="66">
        <f t="shared" si="25"/>
        <v>0</v>
      </c>
      <c r="BF53" s="66">
        <f t="shared" si="26"/>
        <v>0</v>
      </c>
      <c r="BG53" s="66">
        <f t="shared" si="27"/>
        <v>0</v>
      </c>
      <c r="BH53" s="66">
        <f t="shared" si="28"/>
        <v>0</v>
      </c>
      <c r="BI53" s="66">
        <f t="shared" si="29"/>
        <v>0</v>
      </c>
      <c r="BJ53" s="66">
        <f t="shared" si="30"/>
        <v>0</v>
      </c>
      <c r="BK53" s="66">
        <f t="shared" si="31"/>
        <v>0</v>
      </c>
      <c r="BL53" s="66">
        <f t="shared" si="32"/>
        <v>0</v>
      </c>
      <c r="BM53" s="66">
        <f t="shared" si="33"/>
        <v>0</v>
      </c>
      <c r="BN53" s="66">
        <f t="shared" si="34"/>
        <v>0</v>
      </c>
      <c r="BO53" s="66">
        <f t="shared" si="35"/>
        <v>0</v>
      </c>
      <c r="BP53" s="66">
        <f t="shared" si="36"/>
        <v>0</v>
      </c>
      <c r="BQ53" s="66">
        <f t="shared" si="37"/>
        <v>0</v>
      </c>
      <c r="BR53" s="66">
        <f t="shared" si="38"/>
        <v>0</v>
      </c>
      <c r="BS53" s="66">
        <f t="shared" si="39"/>
        <v>0</v>
      </c>
      <c r="BT53" s="66">
        <f t="shared" si="40"/>
        <v>0</v>
      </c>
      <c r="BU53" s="66">
        <f t="shared" si="41"/>
        <v>0</v>
      </c>
      <c r="BV53" s="66">
        <f t="shared" si="42"/>
        <v>0</v>
      </c>
      <c r="BX53" s="66">
        <f t="shared" si="43"/>
        <v>0</v>
      </c>
      <c r="BY53" s="66">
        <f t="shared" si="45"/>
        <v>0</v>
      </c>
      <c r="BZ53" s="66">
        <f t="shared" si="46"/>
        <v>0</v>
      </c>
      <c r="CA53" s="66">
        <f t="shared" si="47"/>
        <v>0</v>
      </c>
      <c r="CB53" s="66">
        <f t="shared" si="48"/>
        <v>0</v>
      </c>
      <c r="CC53" s="66">
        <f t="shared" si="49"/>
        <v>0</v>
      </c>
      <c r="CD53" s="66">
        <f t="shared" si="50"/>
        <v>0</v>
      </c>
    </row>
    <row r="54" spans="1:82">
      <c r="A54" s="96">
        <f t="shared" si="11"/>
        <v>0</v>
      </c>
      <c r="B54" s="109">
        <f>Scoresheet!B54</f>
        <v>0</v>
      </c>
      <c r="C54" s="66">
        <f>IF(Scoresheet!C54=0,0,Scoresheet!C54/(Scoresheet!C54+Scoresheet!D54))</f>
        <v>0</v>
      </c>
      <c r="D54" s="109">
        <f>IF(Scoresheet!D54=0,0,Scoresheet!D54/(Scoresheet!C54+Scoresheet!D54))</f>
        <v>0</v>
      </c>
      <c r="E54" s="66">
        <f>IF(Scoresheet!E54=0,0,Scoresheet!E54/(Scoresheet!E54+Scoresheet!F54))</f>
        <v>0</v>
      </c>
      <c r="F54" s="66">
        <f>IF(Scoresheet!G54=0,0,Scoresheet!G54/(Scoresheet!G54+Scoresheet!H54)*(IF(Result!E54=0,1,Result!E54)))</f>
        <v>0</v>
      </c>
      <c r="G54" s="66">
        <f>IF(Scoresheet!I54=0,0,Scoresheet!I54/(Scoresheet!I54+Scoresheet!J54)*(IF(Result!E54=0,1,Result!E54)))</f>
        <v>0</v>
      </c>
      <c r="H54" s="66">
        <f>IF(Scoresheet!K54=0,0,Scoresheet!K54/(Scoresheet!L54+Scoresheet!K54)*(IF(Result!E54=0,1,Result!E54)))</f>
        <v>0</v>
      </c>
      <c r="I54" s="66">
        <f>IF(Scoresheet!L54=0,0,Scoresheet!L54/(Scoresheet!K54+Scoresheet!L54)*(IF(Result!E54=0,1,Result!E54)))</f>
        <v>0</v>
      </c>
      <c r="J54" s="109">
        <f>IF(Scoresheet!M54=0,0,Scoresheet!M54/(Scoresheet!M54+Scoresheet!N54))</f>
        <v>0</v>
      </c>
      <c r="K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O54/(Scoresheet!$O54+Scoresheet!$P54+Scoresheet!$Q54+Scoresheet!$R54+Scoresheet!$S54+Scoresheet!$T54+Scoresheet!$U54+Scoresheet!$V54+Scoresheet!$W54),2))),"ERR!"))</f>
        <v>0</v>
      </c>
      <c r="L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P54/(Scoresheet!$O54+Scoresheet!$P54+Scoresheet!$Q54+Scoresheet!$R54+Scoresheet!$S54+Scoresheet!$T54+Scoresheet!$U54+Scoresheet!$V54+Scoresheet!$W54),2))),"ERR!"))</f>
        <v>0</v>
      </c>
      <c r="M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Q54/(Scoresheet!$O54+Scoresheet!$P54+Scoresheet!$Q54+Scoresheet!$R54+Scoresheet!$S54+Scoresheet!$T54+Scoresheet!$U54+Scoresheet!$V54+Scoresheet!$W54),2))),"ERR!"))</f>
        <v>0</v>
      </c>
      <c r="N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R54/(Scoresheet!$O54+Scoresheet!$P54+Scoresheet!$Q54+Scoresheet!$R54+Scoresheet!$S54+Scoresheet!$T54+Scoresheet!$U54+Scoresheet!$V54+Scoresheet!$W54),2))),"ERR!"))</f>
        <v>0</v>
      </c>
      <c r="O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S54/(Scoresheet!$O54+Scoresheet!$P54+Scoresheet!$Q54+Scoresheet!$R54+Scoresheet!$S54+Scoresheet!$T54+Scoresheet!$U54+Scoresheet!$V54+Scoresheet!$W54),2))),"ERR!"))</f>
        <v>0</v>
      </c>
      <c r="P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T54/(Scoresheet!$O54+Scoresheet!$P54+Scoresheet!$Q54+Scoresheet!$R54+Scoresheet!$S54+Scoresheet!$T54+Scoresheet!$U54+Scoresheet!$V54+Scoresheet!$W54),2))),"ERR!"))</f>
        <v>0</v>
      </c>
      <c r="Q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U54/(Scoresheet!$O54+Scoresheet!$P54+Scoresheet!$Q54+Scoresheet!$R54+Scoresheet!$S54+Scoresheet!$T54+Scoresheet!$U54+Scoresheet!$V54+Scoresheet!$W54),2))),"ERR!"))</f>
        <v>0</v>
      </c>
      <c r="R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V54/(Scoresheet!$O54+Scoresheet!$P54+Scoresheet!$Q54+Scoresheet!$R54+Scoresheet!$S54+Scoresheet!$T54+Scoresheet!$U54+Scoresheet!$V54+Scoresheet!$W54),2))),"ERR!"))</f>
        <v>0</v>
      </c>
      <c r="S54" s="114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W54/(Scoresheet!$O54+Scoresheet!$P54+Scoresheet!$Q54+Scoresheet!$R54+Scoresheet!$S54+Scoresheet!$T54+Scoresheet!$U54+Scoresheet!$V54+Scoresheet!$W54),2))),"ERR!"))</f>
        <v>0</v>
      </c>
      <c r="T54" s="66">
        <f>Scoresheet!X54</f>
        <v>0</v>
      </c>
      <c r="U54" s="66">
        <f>IF((Scoresheet!$Y54+Scoresheet!$Z54+Scoresheet!$AA54)=0,0,FLOOR(Scoresheet!Y54/(Scoresheet!$Y54+Scoresheet!$Z54+Scoresheet!$AA54),0.01))</f>
        <v>0</v>
      </c>
      <c r="V54" s="66">
        <f>IF((Scoresheet!$Y54+Scoresheet!$Z54+Scoresheet!$AA54)=0,0,FLOOR(Scoresheet!Z54/(Scoresheet!$Y54+Scoresheet!$Z54+Scoresheet!$AA54),0.01))</f>
        <v>0</v>
      </c>
      <c r="W54" s="109">
        <f>IF((Scoresheet!$Y54+Scoresheet!$Z54+Scoresheet!$AA54)=0,0,FLOOR(Scoresheet!AA54/(Scoresheet!$Y54+Scoresheet!$Z54+Scoresheet!$AA54),0.01))</f>
        <v>0</v>
      </c>
      <c r="X54" s="66">
        <f>IF((Scoresheet!$AB54+Scoresheet!$AC54+Scoresheet!$AD54)=0,0,FLOOR(Scoresheet!AB54/(Scoresheet!$AB54+Scoresheet!$AC54+Scoresheet!$AD54),0.01))</f>
        <v>0</v>
      </c>
      <c r="Y54" s="66">
        <f>IF((Scoresheet!$AB54+Scoresheet!$AC54+Scoresheet!$AD54)=0,0,FLOOR(Scoresheet!AC54/(Scoresheet!$AB54+Scoresheet!$AC54+Scoresheet!$AD54),0.01))</f>
        <v>0</v>
      </c>
      <c r="Z54" s="115">
        <f>IF((Scoresheet!$AB54+Scoresheet!$AC54+Scoresheet!$AD54)=0,0,FLOOR(Scoresheet!AD54/(Scoresheet!$AB54+Scoresheet!$AC54+Scoresheet!$AD54),0.01))</f>
        <v>0</v>
      </c>
      <c r="AA54" s="116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E54/(Scoresheet!$AE54+Scoresheet!$AF54+Scoresheet!$AG54+Scoresheet!$AH54+Scoresheet!$AI54),2))),"ERR!")</f>
        <v>0</v>
      </c>
      <c r="AB54" s="115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F54/(Scoresheet!$AE54+Scoresheet!$AF54+Scoresheet!$AG54+Scoresheet!$AH54+Scoresheet!$AI54),2))),"ERR!")</f>
        <v>0</v>
      </c>
      <c r="AC54" s="115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G54/(Scoresheet!$AE54+Scoresheet!$AF54+Scoresheet!$AG54+Scoresheet!$AH54+Scoresheet!$AI54),2))),"ERR!")</f>
        <v>0</v>
      </c>
      <c r="AD54" s="115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H54/(Scoresheet!$AE54+Scoresheet!$AF54+Scoresheet!$AG54+Scoresheet!$AH54+Scoresheet!$AI54),2))),"ERR!")</f>
        <v>0</v>
      </c>
      <c r="AE54" s="114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I54/(Scoresheet!$AE54+Scoresheet!$AF54+Scoresheet!$AG54+Scoresheet!$AH54+Scoresheet!$AI54),2))),"ERR!")</f>
        <v>0</v>
      </c>
      <c r="AF54" s="66">
        <f>IF((Scoresheet!$AJ54+Scoresheet!$AK54+Scoresheet!$AL54)=0,0,FLOOR(Scoresheet!AJ54/(Scoresheet!$AJ54+Scoresheet!$AK54+Scoresheet!$AL54),0.01))</f>
        <v>0</v>
      </c>
      <c r="AG54" s="66">
        <f>IF((Scoresheet!$AJ54+Scoresheet!$AK54+Scoresheet!$AL54)=0,0,FLOOR(Scoresheet!AK54/(Scoresheet!$AJ54+Scoresheet!$AK54+Scoresheet!$AL54),0.01))</f>
        <v>0</v>
      </c>
      <c r="AH54" s="109">
        <f>IF((Scoresheet!$AJ54+Scoresheet!$AK54+Scoresheet!$AL54)=0,0,FLOOR(Scoresheet!AL54/(Scoresheet!$AJ54+Scoresheet!$AK54+Scoresheet!$AL54),0.01))</f>
        <v>0</v>
      </c>
      <c r="AI54" s="95"/>
      <c r="AJ54" s="95"/>
      <c r="AK54" s="95"/>
      <c r="AL54" s="95"/>
      <c r="AM54" s="95"/>
      <c r="AN54" s="95"/>
      <c r="AQ54" s="66">
        <f t="shared" si="44"/>
        <v>0</v>
      </c>
      <c r="AR54" s="66">
        <f t="shared" si="12"/>
        <v>0</v>
      </c>
      <c r="AS54" s="66">
        <f t="shared" si="13"/>
        <v>0</v>
      </c>
      <c r="AT54" s="66">
        <f t="shared" si="14"/>
        <v>0</v>
      </c>
      <c r="AU54" s="66">
        <f t="shared" si="15"/>
        <v>0</v>
      </c>
      <c r="AV54" s="66">
        <f t="shared" si="16"/>
        <v>0</v>
      </c>
      <c r="AW54" s="66">
        <f t="shared" si="17"/>
        <v>0</v>
      </c>
      <c r="AX54" s="66">
        <f t="shared" si="18"/>
        <v>0</v>
      </c>
      <c r="AY54" s="66">
        <f t="shared" si="19"/>
        <v>0</v>
      </c>
      <c r="AZ54" s="66">
        <f t="shared" si="20"/>
        <v>0</v>
      </c>
      <c r="BA54" s="66">
        <f t="shared" si="21"/>
        <v>0</v>
      </c>
      <c r="BB54" s="66">
        <f t="shared" si="22"/>
        <v>0</v>
      </c>
      <c r="BC54" s="66">
        <f t="shared" si="23"/>
        <v>0</v>
      </c>
      <c r="BD54" s="66">
        <f t="shared" si="24"/>
        <v>0</v>
      </c>
      <c r="BE54" s="66">
        <f t="shared" si="25"/>
        <v>0</v>
      </c>
      <c r="BF54" s="66">
        <f t="shared" si="26"/>
        <v>0</v>
      </c>
      <c r="BG54" s="66">
        <f t="shared" si="27"/>
        <v>0</v>
      </c>
      <c r="BH54" s="66">
        <f t="shared" si="28"/>
        <v>0</v>
      </c>
      <c r="BI54" s="66">
        <f t="shared" si="29"/>
        <v>0</v>
      </c>
      <c r="BJ54" s="66">
        <f t="shared" si="30"/>
        <v>0</v>
      </c>
      <c r="BK54" s="66">
        <f t="shared" si="31"/>
        <v>0</v>
      </c>
      <c r="BL54" s="66">
        <f t="shared" si="32"/>
        <v>0</v>
      </c>
      <c r="BM54" s="66">
        <f t="shared" si="33"/>
        <v>0</v>
      </c>
      <c r="BN54" s="66">
        <f t="shared" si="34"/>
        <v>0</v>
      </c>
      <c r="BO54" s="66">
        <f t="shared" si="35"/>
        <v>0</v>
      </c>
      <c r="BP54" s="66">
        <f t="shared" si="36"/>
        <v>0</v>
      </c>
      <c r="BQ54" s="66">
        <f t="shared" si="37"/>
        <v>0</v>
      </c>
      <c r="BR54" s="66">
        <f t="shared" si="38"/>
        <v>0</v>
      </c>
      <c r="BS54" s="66">
        <f t="shared" si="39"/>
        <v>0</v>
      </c>
      <c r="BT54" s="66">
        <f t="shared" si="40"/>
        <v>0</v>
      </c>
      <c r="BU54" s="66">
        <f t="shared" si="41"/>
        <v>0</v>
      </c>
      <c r="BV54" s="66">
        <f t="shared" si="42"/>
        <v>0</v>
      </c>
      <c r="BX54" s="66">
        <f t="shared" si="43"/>
        <v>0</v>
      </c>
      <c r="BY54" s="66">
        <f t="shared" si="45"/>
        <v>0</v>
      </c>
      <c r="BZ54" s="66">
        <f t="shared" si="46"/>
        <v>0</v>
      </c>
      <c r="CA54" s="66">
        <f t="shared" si="47"/>
        <v>0</v>
      </c>
      <c r="CB54" s="66">
        <f t="shared" si="48"/>
        <v>0</v>
      </c>
      <c r="CC54" s="66">
        <f t="shared" si="49"/>
        <v>0</v>
      </c>
      <c r="CD54" s="66">
        <f t="shared" si="50"/>
        <v>0</v>
      </c>
    </row>
    <row r="55" spans="1:82">
      <c r="A55" s="96">
        <f t="shared" si="11"/>
        <v>0</v>
      </c>
      <c r="B55" s="109">
        <f>Scoresheet!B55</f>
        <v>0</v>
      </c>
      <c r="C55" s="66">
        <f>IF(Scoresheet!C55=0,0,Scoresheet!C55/(Scoresheet!C55+Scoresheet!D55))</f>
        <v>0</v>
      </c>
      <c r="D55" s="109">
        <f>IF(Scoresheet!D55=0,0,Scoresheet!D55/(Scoresheet!C55+Scoresheet!D55))</f>
        <v>0</v>
      </c>
      <c r="E55" s="66">
        <f>IF(Scoresheet!E55=0,0,Scoresheet!E55/(Scoresheet!E55+Scoresheet!F55))</f>
        <v>0</v>
      </c>
      <c r="F55" s="66">
        <f>IF(Scoresheet!G55=0,0,Scoresheet!G55/(Scoresheet!G55+Scoresheet!H55)*(IF(Result!E55=0,1,Result!E55)))</f>
        <v>0</v>
      </c>
      <c r="G55" s="66">
        <f>IF(Scoresheet!I55=0,0,Scoresheet!I55/(Scoresheet!I55+Scoresheet!J55)*(IF(Result!E55=0,1,Result!E55)))</f>
        <v>0</v>
      </c>
      <c r="H55" s="66">
        <f>IF(Scoresheet!K55=0,0,Scoresheet!K55/(Scoresheet!L55+Scoresheet!K55)*(IF(Result!E55=0,1,Result!E55)))</f>
        <v>0</v>
      </c>
      <c r="I55" s="66">
        <f>IF(Scoresheet!L55=0,0,Scoresheet!L55/(Scoresheet!K55+Scoresheet!L55)*(IF(Result!E55=0,1,Result!E55)))</f>
        <v>0</v>
      </c>
      <c r="J55" s="109">
        <f>IF(Scoresheet!M55=0,0,Scoresheet!M55/(Scoresheet!M55+Scoresheet!N55))</f>
        <v>0</v>
      </c>
      <c r="K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O55/(Scoresheet!$O55+Scoresheet!$P55+Scoresheet!$Q55+Scoresheet!$R55+Scoresheet!$S55+Scoresheet!$T55+Scoresheet!$U55+Scoresheet!$V55+Scoresheet!$W55),2))),"ERR!"))</f>
        <v>0</v>
      </c>
      <c r="L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P55/(Scoresheet!$O55+Scoresheet!$P55+Scoresheet!$Q55+Scoresheet!$R55+Scoresheet!$S55+Scoresheet!$T55+Scoresheet!$U55+Scoresheet!$V55+Scoresheet!$W55),2))),"ERR!"))</f>
        <v>0</v>
      </c>
      <c r="M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Q55/(Scoresheet!$O55+Scoresheet!$P55+Scoresheet!$Q55+Scoresheet!$R55+Scoresheet!$S55+Scoresheet!$T55+Scoresheet!$U55+Scoresheet!$V55+Scoresheet!$W55),2))),"ERR!"))</f>
        <v>0</v>
      </c>
      <c r="N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R55/(Scoresheet!$O55+Scoresheet!$P55+Scoresheet!$Q55+Scoresheet!$R55+Scoresheet!$S55+Scoresheet!$T55+Scoresheet!$U55+Scoresheet!$V55+Scoresheet!$W55),2))),"ERR!"))</f>
        <v>0</v>
      </c>
      <c r="O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S55/(Scoresheet!$O55+Scoresheet!$P55+Scoresheet!$Q55+Scoresheet!$R55+Scoresheet!$S55+Scoresheet!$T55+Scoresheet!$U55+Scoresheet!$V55+Scoresheet!$W55),2))),"ERR!"))</f>
        <v>0</v>
      </c>
      <c r="P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T55/(Scoresheet!$O55+Scoresheet!$P55+Scoresheet!$Q55+Scoresheet!$R55+Scoresheet!$S55+Scoresheet!$T55+Scoresheet!$U55+Scoresheet!$V55+Scoresheet!$W55),2))),"ERR!"))</f>
        <v>0</v>
      </c>
      <c r="Q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U55/(Scoresheet!$O55+Scoresheet!$P55+Scoresheet!$Q55+Scoresheet!$R55+Scoresheet!$S55+Scoresheet!$T55+Scoresheet!$U55+Scoresheet!$V55+Scoresheet!$W55),2))),"ERR!"))</f>
        <v>0</v>
      </c>
      <c r="R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V55/(Scoresheet!$O55+Scoresheet!$P55+Scoresheet!$Q55+Scoresheet!$R55+Scoresheet!$S55+Scoresheet!$T55+Scoresheet!$U55+Scoresheet!$V55+Scoresheet!$W55),2))),"ERR!"))</f>
        <v>0</v>
      </c>
      <c r="S55" s="114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W55/(Scoresheet!$O55+Scoresheet!$P55+Scoresheet!$Q55+Scoresheet!$R55+Scoresheet!$S55+Scoresheet!$T55+Scoresheet!$U55+Scoresheet!$V55+Scoresheet!$W55),2))),"ERR!"))</f>
        <v>0</v>
      </c>
      <c r="T55" s="66">
        <f>Scoresheet!X55</f>
        <v>0</v>
      </c>
      <c r="U55" s="66">
        <f>IF((Scoresheet!$Y55+Scoresheet!$Z55+Scoresheet!$AA55)=0,0,FLOOR(Scoresheet!Y55/(Scoresheet!$Y55+Scoresheet!$Z55+Scoresheet!$AA55),0.01))</f>
        <v>0</v>
      </c>
      <c r="V55" s="66">
        <f>IF((Scoresheet!$Y55+Scoresheet!$Z55+Scoresheet!$AA55)=0,0,FLOOR(Scoresheet!Z55/(Scoresheet!$Y55+Scoresheet!$Z55+Scoresheet!$AA55),0.01))</f>
        <v>0</v>
      </c>
      <c r="W55" s="109">
        <f>IF((Scoresheet!$Y55+Scoresheet!$Z55+Scoresheet!$AA55)=0,0,FLOOR(Scoresheet!AA55/(Scoresheet!$Y55+Scoresheet!$Z55+Scoresheet!$AA55),0.01))</f>
        <v>0</v>
      </c>
      <c r="X55" s="66">
        <f>IF((Scoresheet!$AB55+Scoresheet!$AC55+Scoresheet!$AD55)=0,0,FLOOR(Scoresheet!AB55/(Scoresheet!$AB55+Scoresheet!$AC55+Scoresheet!$AD55),0.01))</f>
        <v>0</v>
      </c>
      <c r="Y55" s="66">
        <f>IF((Scoresheet!$AB55+Scoresheet!$AC55+Scoresheet!$AD55)=0,0,FLOOR(Scoresheet!AC55/(Scoresheet!$AB55+Scoresheet!$AC55+Scoresheet!$AD55),0.01))</f>
        <v>0</v>
      </c>
      <c r="Z55" s="115">
        <f>IF((Scoresheet!$AB55+Scoresheet!$AC55+Scoresheet!$AD55)=0,0,FLOOR(Scoresheet!AD55/(Scoresheet!$AB55+Scoresheet!$AC55+Scoresheet!$AD55),0.01))</f>
        <v>0</v>
      </c>
      <c r="AA55" s="116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E55/(Scoresheet!$AE55+Scoresheet!$AF55+Scoresheet!$AG55+Scoresheet!$AH55+Scoresheet!$AI55),2))),"ERR!")</f>
        <v>0</v>
      </c>
      <c r="AB55" s="115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F55/(Scoresheet!$AE55+Scoresheet!$AF55+Scoresheet!$AG55+Scoresheet!$AH55+Scoresheet!$AI55),2))),"ERR!")</f>
        <v>0</v>
      </c>
      <c r="AC55" s="115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G55/(Scoresheet!$AE55+Scoresheet!$AF55+Scoresheet!$AG55+Scoresheet!$AH55+Scoresheet!$AI55),2))),"ERR!")</f>
        <v>0</v>
      </c>
      <c r="AD55" s="115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H55/(Scoresheet!$AE55+Scoresheet!$AF55+Scoresheet!$AG55+Scoresheet!$AH55+Scoresheet!$AI55),2))),"ERR!")</f>
        <v>0</v>
      </c>
      <c r="AE55" s="114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I55/(Scoresheet!$AE55+Scoresheet!$AF55+Scoresheet!$AG55+Scoresheet!$AH55+Scoresheet!$AI55),2))),"ERR!")</f>
        <v>0</v>
      </c>
      <c r="AF55" s="66">
        <f>IF((Scoresheet!$AJ55+Scoresheet!$AK55+Scoresheet!$AL55)=0,0,FLOOR(Scoresheet!AJ55/(Scoresheet!$AJ55+Scoresheet!$AK55+Scoresheet!$AL55),0.01))</f>
        <v>0</v>
      </c>
      <c r="AG55" s="66">
        <f>IF((Scoresheet!$AJ55+Scoresheet!$AK55+Scoresheet!$AL55)=0,0,FLOOR(Scoresheet!AK55/(Scoresheet!$AJ55+Scoresheet!$AK55+Scoresheet!$AL55),0.01))</f>
        <v>0</v>
      </c>
      <c r="AH55" s="109">
        <f>IF((Scoresheet!$AJ55+Scoresheet!$AK55+Scoresheet!$AL55)=0,0,FLOOR(Scoresheet!AL55/(Scoresheet!$AJ55+Scoresheet!$AK55+Scoresheet!$AL55),0.01))</f>
        <v>0</v>
      </c>
      <c r="AI55" s="95"/>
      <c r="AJ55" s="95"/>
      <c r="AK55" s="95"/>
      <c r="AL55" s="95"/>
      <c r="AM55" s="95"/>
      <c r="AN55" s="95"/>
      <c r="AP55" s="96"/>
      <c r="AQ55" s="66">
        <f t="shared" si="44"/>
        <v>0</v>
      </c>
      <c r="AR55" s="66">
        <f t="shared" si="12"/>
        <v>0</v>
      </c>
      <c r="AS55" s="66">
        <f t="shared" si="13"/>
        <v>0</v>
      </c>
      <c r="AT55" s="66">
        <f t="shared" si="14"/>
        <v>0</v>
      </c>
      <c r="AU55" s="66">
        <f t="shared" si="15"/>
        <v>0</v>
      </c>
      <c r="AV55" s="66">
        <f t="shared" si="16"/>
        <v>0</v>
      </c>
      <c r="AW55" s="66">
        <f t="shared" si="17"/>
        <v>0</v>
      </c>
      <c r="AX55" s="66">
        <f t="shared" si="18"/>
        <v>0</v>
      </c>
      <c r="AY55" s="66">
        <f t="shared" si="19"/>
        <v>0</v>
      </c>
      <c r="AZ55" s="66">
        <f t="shared" si="20"/>
        <v>0</v>
      </c>
      <c r="BA55" s="66">
        <f t="shared" si="21"/>
        <v>0</v>
      </c>
      <c r="BB55" s="66">
        <f t="shared" si="22"/>
        <v>0</v>
      </c>
      <c r="BC55" s="66">
        <f t="shared" si="23"/>
        <v>0</v>
      </c>
      <c r="BD55" s="66">
        <f t="shared" si="24"/>
        <v>0</v>
      </c>
      <c r="BE55" s="66">
        <f t="shared" si="25"/>
        <v>0</v>
      </c>
      <c r="BF55" s="66">
        <f t="shared" si="26"/>
        <v>0</v>
      </c>
      <c r="BG55" s="66">
        <f t="shared" si="27"/>
        <v>0</v>
      </c>
      <c r="BH55" s="66">
        <f t="shared" si="28"/>
        <v>0</v>
      </c>
      <c r="BI55" s="66">
        <f t="shared" si="29"/>
        <v>0</v>
      </c>
      <c r="BJ55" s="66">
        <f t="shared" si="30"/>
        <v>0</v>
      </c>
      <c r="BK55" s="66">
        <f t="shared" si="31"/>
        <v>0</v>
      </c>
      <c r="BL55" s="66">
        <f t="shared" si="32"/>
        <v>0</v>
      </c>
      <c r="BM55" s="66">
        <f t="shared" si="33"/>
        <v>0</v>
      </c>
      <c r="BN55" s="66">
        <f t="shared" si="34"/>
        <v>0</v>
      </c>
      <c r="BO55" s="66">
        <f t="shared" si="35"/>
        <v>0</v>
      </c>
      <c r="BP55" s="66">
        <f t="shared" si="36"/>
        <v>0</v>
      </c>
      <c r="BQ55" s="66">
        <f t="shared" si="37"/>
        <v>0</v>
      </c>
      <c r="BR55" s="66">
        <f t="shared" si="38"/>
        <v>0</v>
      </c>
      <c r="BS55" s="66">
        <f t="shared" si="39"/>
        <v>0</v>
      </c>
      <c r="BT55" s="66">
        <f t="shared" si="40"/>
        <v>0</v>
      </c>
      <c r="BU55" s="66">
        <f t="shared" si="41"/>
        <v>0</v>
      </c>
      <c r="BV55" s="66">
        <f t="shared" si="42"/>
        <v>0</v>
      </c>
      <c r="BX55" s="66">
        <f t="shared" si="43"/>
        <v>0</v>
      </c>
      <c r="BY55" s="66">
        <f t="shared" si="45"/>
        <v>0</v>
      </c>
      <c r="BZ55" s="66">
        <f t="shared" si="46"/>
        <v>0</v>
      </c>
      <c r="CA55" s="66">
        <f t="shared" si="47"/>
        <v>0</v>
      </c>
      <c r="CB55" s="66">
        <f t="shared" si="48"/>
        <v>0</v>
      </c>
      <c r="CC55" s="66">
        <f t="shared" si="49"/>
        <v>0</v>
      </c>
      <c r="CD55" s="66">
        <f t="shared" si="50"/>
        <v>0</v>
      </c>
    </row>
    <row r="56" spans="1:82">
      <c r="A56" s="96">
        <f t="shared" si="11"/>
        <v>0</v>
      </c>
      <c r="B56" s="109">
        <f>Scoresheet!B56</f>
        <v>0</v>
      </c>
      <c r="C56" s="66">
        <f>IF(Scoresheet!C56=0,0,Scoresheet!C56/(Scoresheet!C56+Scoresheet!D56))</f>
        <v>0</v>
      </c>
      <c r="D56" s="109">
        <f>IF(Scoresheet!D56=0,0,Scoresheet!D56/(Scoresheet!C56+Scoresheet!D56))</f>
        <v>0</v>
      </c>
      <c r="E56" s="66">
        <f>IF(Scoresheet!E56=0,0,Scoresheet!E56/(Scoresheet!E56+Scoresheet!F56))</f>
        <v>0</v>
      </c>
      <c r="F56" s="66">
        <f>IF(Scoresheet!G56=0,0,Scoresheet!G56/(Scoresheet!G56+Scoresheet!H56)*(IF(Result!E56=0,1,Result!E56)))</f>
        <v>0</v>
      </c>
      <c r="G56" s="66">
        <f>IF(Scoresheet!I56=0,0,Scoresheet!I56/(Scoresheet!I56+Scoresheet!J56)*(IF(Result!E56=0,1,Result!E56)))</f>
        <v>0</v>
      </c>
      <c r="H56" s="66">
        <f>IF(Scoresheet!K56=0,0,Scoresheet!K56/(Scoresheet!L56+Scoresheet!K56)*(IF(Result!E56=0,1,Result!E56)))</f>
        <v>0</v>
      </c>
      <c r="I56" s="66">
        <f>IF(Scoresheet!L56=0,0,Scoresheet!L56/(Scoresheet!K56+Scoresheet!L56)*(IF(Result!E56=0,1,Result!E56)))</f>
        <v>0</v>
      </c>
      <c r="J56" s="109">
        <f>IF(Scoresheet!M56=0,0,Scoresheet!M56/(Scoresheet!M56+Scoresheet!N56))</f>
        <v>0</v>
      </c>
      <c r="K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O56/(Scoresheet!$O56+Scoresheet!$P56+Scoresheet!$Q56+Scoresheet!$R56+Scoresheet!$S56+Scoresheet!$T56+Scoresheet!$U56+Scoresheet!$V56+Scoresheet!$W56),2))),"ERR!"))</f>
        <v>0</v>
      </c>
      <c r="L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P56/(Scoresheet!$O56+Scoresheet!$P56+Scoresheet!$Q56+Scoresheet!$R56+Scoresheet!$S56+Scoresheet!$T56+Scoresheet!$U56+Scoresheet!$V56+Scoresheet!$W56),2))),"ERR!"))</f>
        <v>0</v>
      </c>
      <c r="M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Q56/(Scoresheet!$O56+Scoresheet!$P56+Scoresheet!$Q56+Scoresheet!$R56+Scoresheet!$S56+Scoresheet!$T56+Scoresheet!$U56+Scoresheet!$V56+Scoresheet!$W56),2))),"ERR!"))</f>
        <v>0</v>
      </c>
      <c r="N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R56/(Scoresheet!$O56+Scoresheet!$P56+Scoresheet!$Q56+Scoresheet!$R56+Scoresheet!$S56+Scoresheet!$T56+Scoresheet!$U56+Scoresheet!$V56+Scoresheet!$W56),2))),"ERR!"))</f>
        <v>0</v>
      </c>
      <c r="O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S56/(Scoresheet!$O56+Scoresheet!$P56+Scoresheet!$Q56+Scoresheet!$R56+Scoresheet!$S56+Scoresheet!$T56+Scoresheet!$U56+Scoresheet!$V56+Scoresheet!$W56),2))),"ERR!"))</f>
        <v>0</v>
      </c>
      <c r="P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T56/(Scoresheet!$O56+Scoresheet!$P56+Scoresheet!$Q56+Scoresheet!$R56+Scoresheet!$S56+Scoresheet!$T56+Scoresheet!$U56+Scoresheet!$V56+Scoresheet!$W56),2))),"ERR!"))</f>
        <v>0</v>
      </c>
      <c r="Q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U56/(Scoresheet!$O56+Scoresheet!$P56+Scoresheet!$Q56+Scoresheet!$R56+Scoresheet!$S56+Scoresheet!$T56+Scoresheet!$U56+Scoresheet!$V56+Scoresheet!$W56),2))),"ERR!"))</f>
        <v>0</v>
      </c>
      <c r="R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V56/(Scoresheet!$O56+Scoresheet!$P56+Scoresheet!$Q56+Scoresheet!$R56+Scoresheet!$S56+Scoresheet!$T56+Scoresheet!$U56+Scoresheet!$V56+Scoresheet!$W56),2))),"ERR!"))</f>
        <v>0</v>
      </c>
      <c r="S56" s="114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W56/(Scoresheet!$O56+Scoresheet!$P56+Scoresheet!$Q56+Scoresheet!$R56+Scoresheet!$S56+Scoresheet!$T56+Scoresheet!$U56+Scoresheet!$V56+Scoresheet!$W56),2))),"ERR!"))</f>
        <v>0</v>
      </c>
      <c r="T56" s="66">
        <f>Scoresheet!X56</f>
        <v>0</v>
      </c>
      <c r="U56" s="66">
        <f>IF((Scoresheet!$Y56+Scoresheet!$Z56+Scoresheet!$AA56)=0,0,FLOOR(Scoresheet!Y56/(Scoresheet!$Y56+Scoresheet!$Z56+Scoresheet!$AA56),0.01))</f>
        <v>0</v>
      </c>
      <c r="V56" s="66">
        <f>IF((Scoresheet!$Y56+Scoresheet!$Z56+Scoresheet!$AA56)=0,0,FLOOR(Scoresheet!Z56/(Scoresheet!$Y56+Scoresheet!$Z56+Scoresheet!$AA56),0.01))</f>
        <v>0</v>
      </c>
      <c r="W56" s="109">
        <f>IF((Scoresheet!$Y56+Scoresheet!$Z56+Scoresheet!$AA56)=0,0,FLOOR(Scoresheet!AA56/(Scoresheet!$Y56+Scoresheet!$Z56+Scoresheet!$AA56),0.01))</f>
        <v>0</v>
      </c>
      <c r="X56" s="66">
        <f>IF((Scoresheet!$AB56+Scoresheet!$AC56+Scoresheet!$AD56)=0,0,FLOOR(Scoresheet!AB56/(Scoresheet!$AB56+Scoresheet!$AC56+Scoresheet!$AD56),0.01))</f>
        <v>0</v>
      </c>
      <c r="Y56" s="66">
        <f>IF((Scoresheet!$AB56+Scoresheet!$AC56+Scoresheet!$AD56)=0,0,FLOOR(Scoresheet!AC56/(Scoresheet!$AB56+Scoresheet!$AC56+Scoresheet!$AD56),0.01))</f>
        <v>0</v>
      </c>
      <c r="Z56" s="115">
        <f>IF((Scoresheet!$AB56+Scoresheet!$AC56+Scoresheet!$AD56)=0,0,FLOOR(Scoresheet!AD56/(Scoresheet!$AB56+Scoresheet!$AC56+Scoresheet!$AD56),0.01))</f>
        <v>0</v>
      </c>
      <c r="AA56" s="116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E56/(Scoresheet!$AE56+Scoresheet!$AF56+Scoresheet!$AG56+Scoresheet!$AH56+Scoresheet!$AI56),2))),"ERR!")</f>
        <v>0</v>
      </c>
      <c r="AB56" s="115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F56/(Scoresheet!$AE56+Scoresheet!$AF56+Scoresheet!$AG56+Scoresheet!$AH56+Scoresheet!$AI56),2))),"ERR!")</f>
        <v>0</v>
      </c>
      <c r="AC56" s="115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G56/(Scoresheet!$AE56+Scoresheet!$AF56+Scoresheet!$AG56+Scoresheet!$AH56+Scoresheet!$AI56),2))),"ERR!")</f>
        <v>0</v>
      </c>
      <c r="AD56" s="115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H56/(Scoresheet!$AE56+Scoresheet!$AF56+Scoresheet!$AG56+Scoresheet!$AH56+Scoresheet!$AI56),2))),"ERR!")</f>
        <v>0</v>
      </c>
      <c r="AE56" s="114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I56/(Scoresheet!$AE56+Scoresheet!$AF56+Scoresheet!$AG56+Scoresheet!$AH56+Scoresheet!$AI56),2))),"ERR!")</f>
        <v>0</v>
      </c>
      <c r="AF56" s="66">
        <f>IF((Scoresheet!$AJ56+Scoresheet!$AK56+Scoresheet!$AL56)=0,0,FLOOR(Scoresheet!AJ56/(Scoresheet!$AJ56+Scoresheet!$AK56+Scoresheet!$AL56),0.01))</f>
        <v>0</v>
      </c>
      <c r="AG56" s="66">
        <f>IF((Scoresheet!$AJ56+Scoresheet!$AK56+Scoresheet!$AL56)=0,0,FLOOR(Scoresheet!AK56/(Scoresheet!$AJ56+Scoresheet!$AK56+Scoresheet!$AL56),0.01))</f>
        <v>0</v>
      </c>
      <c r="AH56" s="109">
        <f>IF((Scoresheet!$AJ56+Scoresheet!$AK56+Scoresheet!$AL56)=0,0,FLOOR(Scoresheet!AL56/(Scoresheet!$AJ56+Scoresheet!$AK56+Scoresheet!$AL56),0.01))</f>
        <v>0</v>
      </c>
      <c r="AI56" s="95"/>
      <c r="AJ56" s="95"/>
      <c r="AK56" s="95"/>
      <c r="AL56" s="95"/>
      <c r="AM56" s="95"/>
      <c r="AN56" s="95"/>
      <c r="AP56" s="96"/>
      <c r="AQ56" s="66">
        <f t="shared" si="44"/>
        <v>0</v>
      </c>
      <c r="AR56" s="66">
        <f t="shared" si="12"/>
        <v>0</v>
      </c>
      <c r="AS56" s="66">
        <f t="shared" si="13"/>
        <v>0</v>
      </c>
      <c r="AT56" s="66">
        <f t="shared" si="14"/>
        <v>0</v>
      </c>
      <c r="AU56" s="66">
        <f t="shared" si="15"/>
        <v>0</v>
      </c>
      <c r="AV56" s="66">
        <f t="shared" si="16"/>
        <v>0</v>
      </c>
      <c r="AW56" s="66">
        <f t="shared" si="17"/>
        <v>0</v>
      </c>
      <c r="AX56" s="66">
        <f t="shared" si="18"/>
        <v>0</v>
      </c>
      <c r="AY56" s="66">
        <f t="shared" si="19"/>
        <v>0</v>
      </c>
      <c r="AZ56" s="66">
        <f t="shared" si="20"/>
        <v>0</v>
      </c>
      <c r="BA56" s="66">
        <f t="shared" si="21"/>
        <v>0</v>
      </c>
      <c r="BB56" s="66">
        <f t="shared" si="22"/>
        <v>0</v>
      </c>
      <c r="BC56" s="66">
        <f t="shared" si="23"/>
        <v>0</v>
      </c>
      <c r="BD56" s="66">
        <f t="shared" si="24"/>
        <v>0</v>
      </c>
      <c r="BE56" s="66">
        <f t="shared" si="25"/>
        <v>0</v>
      </c>
      <c r="BF56" s="66">
        <f t="shared" si="26"/>
        <v>0</v>
      </c>
      <c r="BG56" s="66">
        <f t="shared" si="27"/>
        <v>0</v>
      </c>
      <c r="BH56" s="66">
        <f t="shared" si="28"/>
        <v>0</v>
      </c>
      <c r="BI56" s="66">
        <f t="shared" si="29"/>
        <v>0</v>
      </c>
      <c r="BJ56" s="66">
        <f t="shared" si="30"/>
        <v>0</v>
      </c>
      <c r="BK56" s="66">
        <f t="shared" si="31"/>
        <v>0</v>
      </c>
      <c r="BL56" s="66">
        <f t="shared" si="32"/>
        <v>0</v>
      </c>
      <c r="BM56" s="66">
        <f t="shared" si="33"/>
        <v>0</v>
      </c>
      <c r="BN56" s="66">
        <f t="shared" si="34"/>
        <v>0</v>
      </c>
      <c r="BO56" s="66">
        <f t="shared" si="35"/>
        <v>0</v>
      </c>
      <c r="BP56" s="66">
        <f t="shared" si="36"/>
        <v>0</v>
      </c>
      <c r="BQ56" s="66">
        <f t="shared" si="37"/>
        <v>0</v>
      </c>
      <c r="BR56" s="66">
        <f t="shared" si="38"/>
        <v>0</v>
      </c>
      <c r="BS56" s="66">
        <f t="shared" si="39"/>
        <v>0</v>
      </c>
      <c r="BT56" s="66">
        <f t="shared" si="40"/>
        <v>0</v>
      </c>
      <c r="BU56" s="66">
        <f t="shared" si="41"/>
        <v>0</v>
      </c>
      <c r="BV56" s="66">
        <f t="shared" si="42"/>
        <v>0</v>
      </c>
      <c r="BX56" s="66">
        <f t="shared" si="43"/>
        <v>0</v>
      </c>
      <c r="BY56" s="66">
        <f t="shared" si="45"/>
        <v>0</v>
      </c>
      <c r="BZ56" s="66">
        <f t="shared" si="46"/>
        <v>0</v>
      </c>
      <c r="CA56" s="66">
        <f t="shared" si="47"/>
        <v>0</v>
      </c>
      <c r="CB56" s="66">
        <f t="shared" si="48"/>
        <v>0</v>
      </c>
      <c r="CC56" s="66">
        <f t="shared" si="49"/>
        <v>0</v>
      </c>
      <c r="CD56" s="66">
        <f t="shared" si="50"/>
        <v>0</v>
      </c>
    </row>
    <row r="57" spans="1:82">
      <c r="A57" s="96">
        <f t="shared" si="11"/>
        <v>0</v>
      </c>
      <c r="B57" s="109">
        <f>Scoresheet!B57</f>
        <v>0</v>
      </c>
      <c r="C57" s="66">
        <f>IF(Scoresheet!C57=0,0,Scoresheet!C57/(Scoresheet!C57+Scoresheet!D57))</f>
        <v>0</v>
      </c>
      <c r="D57" s="109">
        <f>IF(Scoresheet!D57=0,0,Scoresheet!D57/(Scoresheet!C57+Scoresheet!D57))</f>
        <v>0</v>
      </c>
      <c r="E57" s="66">
        <f>IF(Scoresheet!E57=0,0,Scoresheet!E57/(Scoresheet!E57+Scoresheet!F57))</f>
        <v>0</v>
      </c>
      <c r="F57" s="66">
        <f>IF(Scoresheet!G57=0,0,Scoresheet!G57/(Scoresheet!G57+Scoresheet!H57)*(IF(Result!E57=0,1,Result!E57)))</f>
        <v>0</v>
      </c>
      <c r="G57" s="66">
        <f>IF(Scoresheet!I57=0,0,Scoresheet!I57/(Scoresheet!I57+Scoresheet!J57)*(IF(Result!E57=0,1,Result!E57)))</f>
        <v>0</v>
      </c>
      <c r="H57" s="66">
        <f>IF(Scoresheet!K57=0,0,Scoresheet!K57/(Scoresheet!L57+Scoresheet!K57)*(IF(Result!E57=0,1,Result!E57)))</f>
        <v>0</v>
      </c>
      <c r="I57" s="66">
        <f>IF(Scoresheet!L57=0,0,Scoresheet!L57/(Scoresheet!K57+Scoresheet!L57)*(IF(Result!E57=0,1,Result!E57)))</f>
        <v>0</v>
      </c>
      <c r="J57" s="109">
        <f>IF(Scoresheet!M57=0,0,Scoresheet!M57/(Scoresheet!M57+Scoresheet!N57))</f>
        <v>0</v>
      </c>
      <c r="K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O57/(Scoresheet!$O57+Scoresheet!$P57+Scoresheet!$Q57+Scoresheet!$R57+Scoresheet!$S57+Scoresheet!$T57+Scoresheet!$U57+Scoresheet!$V57+Scoresheet!$W57),2))),"ERR!"))</f>
        <v>0</v>
      </c>
      <c r="L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P57/(Scoresheet!$O57+Scoresheet!$P57+Scoresheet!$Q57+Scoresheet!$R57+Scoresheet!$S57+Scoresheet!$T57+Scoresheet!$U57+Scoresheet!$V57+Scoresheet!$W57),2))),"ERR!"))</f>
        <v>0</v>
      </c>
      <c r="M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Q57/(Scoresheet!$O57+Scoresheet!$P57+Scoresheet!$Q57+Scoresheet!$R57+Scoresheet!$S57+Scoresheet!$T57+Scoresheet!$U57+Scoresheet!$V57+Scoresheet!$W57),2))),"ERR!"))</f>
        <v>0</v>
      </c>
      <c r="N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R57/(Scoresheet!$O57+Scoresheet!$P57+Scoresheet!$Q57+Scoresheet!$R57+Scoresheet!$S57+Scoresheet!$T57+Scoresheet!$U57+Scoresheet!$V57+Scoresheet!$W57),2))),"ERR!"))</f>
        <v>0</v>
      </c>
      <c r="O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S57/(Scoresheet!$O57+Scoresheet!$P57+Scoresheet!$Q57+Scoresheet!$R57+Scoresheet!$S57+Scoresheet!$T57+Scoresheet!$U57+Scoresheet!$V57+Scoresheet!$W57),2))),"ERR!"))</f>
        <v>0</v>
      </c>
      <c r="P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T57/(Scoresheet!$O57+Scoresheet!$P57+Scoresheet!$Q57+Scoresheet!$R57+Scoresheet!$S57+Scoresheet!$T57+Scoresheet!$U57+Scoresheet!$V57+Scoresheet!$W57),2))),"ERR!"))</f>
        <v>0</v>
      </c>
      <c r="Q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U57/(Scoresheet!$O57+Scoresheet!$P57+Scoresheet!$Q57+Scoresheet!$R57+Scoresheet!$S57+Scoresheet!$T57+Scoresheet!$U57+Scoresheet!$V57+Scoresheet!$W57),2))),"ERR!"))</f>
        <v>0</v>
      </c>
      <c r="R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V57/(Scoresheet!$O57+Scoresheet!$P57+Scoresheet!$Q57+Scoresheet!$R57+Scoresheet!$S57+Scoresheet!$T57+Scoresheet!$U57+Scoresheet!$V57+Scoresheet!$W57),2))),"ERR!"))</f>
        <v>0</v>
      </c>
      <c r="S57" s="114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W57/(Scoresheet!$O57+Scoresheet!$P57+Scoresheet!$Q57+Scoresheet!$R57+Scoresheet!$S57+Scoresheet!$T57+Scoresheet!$U57+Scoresheet!$V57+Scoresheet!$W57),2))),"ERR!"))</f>
        <v>0</v>
      </c>
      <c r="T57" s="66">
        <f>Scoresheet!X57</f>
        <v>0</v>
      </c>
      <c r="U57" s="66">
        <f>IF((Scoresheet!$Y57+Scoresheet!$Z57+Scoresheet!$AA57)=0,0,FLOOR(Scoresheet!Y57/(Scoresheet!$Y57+Scoresheet!$Z57+Scoresheet!$AA57),0.01))</f>
        <v>0</v>
      </c>
      <c r="V57" s="66">
        <f>IF((Scoresheet!$Y57+Scoresheet!$Z57+Scoresheet!$AA57)=0,0,FLOOR(Scoresheet!Z57/(Scoresheet!$Y57+Scoresheet!$Z57+Scoresheet!$AA57),0.01))</f>
        <v>0</v>
      </c>
      <c r="W57" s="109">
        <f>IF((Scoresheet!$Y57+Scoresheet!$Z57+Scoresheet!$AA57)=0,0,FLOOR(Scoresheet!AA57/(Scoresheet!$Y57+Scoresheet!$Z57+Scoresheet!$AA57),0.01))</f>
        <v>0</v>
      </c>
      <c r="X57" s="66">
        <f>IF((Scoresheet!$AB57+Scoresheet!$AC57+Scoresheet!$AD57)=0,0,FLOOR(Scoresheet!AB57/(Scoresheet!$AB57+Scoresheet!$AC57+Scoresheet!$AD57),0.01))</f>
        <v>0</v>
      </c>
      <c r="Y57" s="66">
        <f>IF((Scoresheet!$AB57+Scoresheet!$AC57+Scoresheet!$AD57)=0,0,FLOOR(Scoresheet!AC57/(Scoresheet!$AB57+Scoresheet!$AC57+Scoresheet!$AD57),0.01))</f>
        <v>0</v>
      </c>
      <c r="Z57" s="115">
        <f>IF((Scoresheet!$AB57+Scoresheet!$AC57+Scoresheet!$AD57)=0,0,FLOOR(Scoresheet!AD57/(Scoresheet!$AB57+Scoresheet!$AC57+Scoresheet!$AD57),0.01))</f>
        <v>0</v>
      </c>
      <c r="AA57" s="116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E57/(Scoresheet!$AE57+Scoresheet!$AF57+Scoresheet!$AG57+Scoresheet!$AH57+Scoresheet!$AI57),2))),"ERR!")</f>
        <v>0</v>
      </c>
      <c r="AB57" s="115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F57/(Scoresheet!$AE57+Scoresheet!$AF57+Scoresheet!$AG57+Scoresheet!$AH57+Scoresheet!$AI57),2))),"ERR!")</f>
        <v>0</v>
      </c>
      <c r="AC57" s="115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G57/(Scoresheet!$AE57+Scoresheet!$AF57+Scoresheet!$AG57+Scoresheet!$AH57+Scoresheet!$AI57),2))),"ERR!")</f>
        <v>0</v>
      </c>
      <c r="AD57" s="115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H57/(Scoresheet!$AE57+Scoresheet!$AF57+Scoresheet!$AG57+Scoresheet!$AH57+Scoresheet!$AI57),2))),"ERR!")</f>
        <v>0</v>
      </c>
      <c r="AE57" s="114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I57/(Scoresheet!$AE57+Scoresheet!$AF57+Scoresheet!$AG57+Scoresheet!$AH57+Scoresheet!$AI57),2))),"ERR!")</f>
        <v>0</v>
      </c>
      <c r="AF57" s="66">
        <f>IF((Scoresheet!$AJ57+Scoresheet!$AK57+Scoresheet!$AL57)=0,0,FLOOR(Scoresheet!AJ57/(Scoresheet!$AJ57+Scoresheet!$AK57+Scoresheet!$AL57),0.01))</f>
        <v>0</v>
      </c>
      <c r="AG57" s="66">
        <f>IF((Scoresheet!$AJ57+Scoresheet!$AK57+Scoresheet!$AL57)=0,0,FLOOR(Scoresheet!AK57/(Scoresheet!$AJ57+Scoresheet!$AK57+Scoresheet!$AL57),0.01))</f>
        <v>0</v>
      </c>
      <c r="AH57" s="109">
        <f>IF((Scoresheet!$AJ57+Scoresheet!$AK57+Scoresheet!$AL57)=0,0,FLOOR(Scoresheet!AL57/(Scoresheet!$AJ57+Scoresheet!$AK57+Scoresheet!$AL57),0.01))</f>
        <v>0</v>
      </c>
      <c r="AI57" s="95"/>
      <c r="AJ57" s="95"/>
      <c r="AK57" s="95"/>
      <c r="AL57" s="95"/>
      <c r="AM57" s="95"/>
      <c r="AN57" s="95"/>
      <c r="AP57" s="96"/>
      <c r="AQ57" s="66">
        <f t="shared" ref="AQ57:AQ103" si="51">IF((B57)&gt;0,1,0)</f>
        <v>0</v>
      </c>
      <c r="AR57" s="66">
        <f t="shared" si="12"/>
        <v>0</v>
      </c>
      <c r="AS57" s="66">
        <f t="shared" si="13"/>
        <v>0</v>
      </c>
      <c r="AT57" s="66">
        <f t="shared" si="14"/>
        <v>0</v>
      </c>
      <c r="AU57" s="66">
        <f t="shared" si="15"/>
        <v>0</v>
      </c>
      <c r="AV57" s="66">
        <f t="shared" si="16"/>
        <v>0</v>
      </c>
      <c r="AW57" s="66">
        <f t="shared" si="17"/>
        <v>0</v>
      </c>
      <c r="AX57" s="66">
        <f t="shared" si="18"/>
        <v>0</v>
      </c>
      <c r="AY57" s="66">
        <f t="shared" si="19"/>
        <v>0</v>
      </c>
      <c r="AZ57" s="66">
        <f t="shared" si="20"/>
        <v>0</v>
      </c>
      <c r="BA57" s="66">
        <f t="shared" si="21"/>
        <v>0</v>
      </c>
      <c r="BB57" s="66">
        <f t="shared" si="22"/>
        <v>0</v>
      </c>
      <c r="BC57" s="66">
        <f t="shared" si="23"/>
        <v>0</v>
      </c>
      <c r="BD57" s="66">
        <f t="shared" si="24"/>
        <v>0</v>
      </c>
      <c r="BE57" s="66">
        <f t="shared" si="25"/>
        <v>0</v>
      </c>
      <c r="BF57" s="66">
        <f t="shared" si="26"/>
        <v>0</v>
      </c>
      <c r="BG57" s="66">
        <f t="shared" si="27"/>
        <v>0</v>
      </c>
      <c r="BH57" s="66">
        <f t="shared" si="28"/>
        <v>0</v>
      </c>
      <c r="BI57" s="66">
        <f t="shared" si="29"/>
        <v>0</v>
      </c>
      <c r="BJ57" s="66">
        <f t="shared" si="30"/>
        <v>0</v>
      </c>
      <c r="BK57" s="66">
        <f t="shared" si="31"/>
        <v>0</v>
      </c>
      <c r="BL57" s="66">
        <f t="shared" si="32"/>
        <v>0</v>
      </c>
      <c r="BM57" s="66">
        <f t="shared" si="33"/>
        <v>0</v>
      </c>
      <c r="BN57" s="66">
        <f t="shared" si="34"/>
        <v>0</v>
      </c>
      <c r="BO57" s="66">
        <f t="shared" si="35"/>
        <v>0</v>
      </c>
      <c r="BP57" s="66">
        <f t="shared" si="36"/>
        <v>0</v>
      </c>
      <c r="BQ57" s="66">
        <f t="shared" si="37"/>
        <v>0</v>
      </c>
      <c r="BR57" s="66">
        <f t="shared" si="38"/>
        <v>0</v>
      </c>
      <c r="BS57" s="66">
        <f t="shared" si="39"/>
        <v>0</v>
      </c>
      <c r="BT57" s="66">
        <f t="shared" si="40"/>
        <v>0</v>
      </c>
      <c r="BU57" s="66">
        <f t="shared" si="41"/>
        <v>0</v>
      </c>
      <c r="BV57" s="66">
        <f t="shared" si="42"/>
        <v>0</v>
      </c>
      <c r="BX57" s="66">
        <f t="shared" si="43"/>
        <v>0</v>
      </c>
      <c r="BY57" s="66">
        <f t="shared" ref="BY57:BY103" si="52">IF(AS57+AT57+AU57+AV57+AW57+AX57&gt;0,1,0)</f>
        <v>0</v>
      </c>
      <c r="BZ57" s="66">
        <f t="shared" ref="BZ57:BZ103" si="53">IF(AY57+AZ57+BA57+BB57+BC57+BD57+BE57+BF57+BG57&gt;0,1,0)</f>
        <v>0</v>
      </c>
      <c r="CA57" s="66">
        <f t="shared" ref="CA57:CA103" si="54">IF(BH57+BI57+BJ57+BK57&gt;0,1,0)</f>
        <v>0</v>
      </c>
      <c r="CB57" s="66">
        <f t="shared" ref="CB57:CB103" si="55">IF(BL57+BM57+BN57&gt;0,1,0)</f>
        <v>0</v>
      </c>
      <c r="CC57" s="66">
        <f t="shared" ref="CC57:CC103" si="56">IF(BO57+BP57+BQ57+BR57+BS57&gt;0,1,0)</f>
        <v>0</v>
      </c>
      <c r="CD57" s="66">
        <f t="shared" ref="CD57:CD103" si="57">IF(BT57+BU57+BV57&gt;0,1,0)</f>
        <v>0</v>
      </c>
    </row>
    <row r="58" spans="1:82">
      <c r="A58" s="96">
        <f t="shared" si="11"/>
        <v>0</v>
      </c>
      <c r="B58" s="109">
        <f>Scoresheet!B58</f>
        <v>0</v>
      </c>
      <c r="C58" s="66">
        <f>IF(Scoresheet!C58=0,0,Scoresheet!C58/(Scoresheet!C58+Scoresheet!D58))</f>
        <v>0</v>
      </c>
      <c r="D58" s="109">
        <f>IF(Scoresheet!D58=0,0,Scoresheet!D58/(Scoresheet!C58+Scoresheet!D58))</f>
        <v>0</v>
      </c>
      <c r="E58" s="66">
        <f>IF(Scoresheet!E58=0,0,Scoresheet!E58/(Scoresheet!E58+Scoresheet!F58))</f>
        <v>0</v>
      </c>
      <c r="F58" s="66">
        <f>IF(Scoresheet!G58=0,0,Scoresheet!G58/(Scoresheet!G58+Scoresheet!H58)*(IF(Result!E58=0,1,Result!E58)))</f>
        <v>0</v>
      </c>
      <c r="G58" s="66">
        <f>IF(Scoresheet!I58=0,0,Scoresheet!I58/(Scoresheet!I58+Scoresheet!J58)*(IF(Result!E58=0,1,Result!E58)))</f>
        <v>0</v>
      </c>
      <c r="H58" s="66">
        <f>IF(Scoresheet!K58=0,0,Scoresheet!K58/(Scoresheet!L58+Scoresheet!K58)*(IF(Result!E58=0,1,Result!E58)))</f>
        <v>0</v>
      </c>
      <c r="I58" s="66">
        <f>IF(Scoresheet!L58=0,0,Scoresheet!L58/(Scoresheet!K58+Scoresheet!L58)*(IF(Result!E58=0,1,Result!E58)))</f>
        <v>0</v>
      </c>
      <c r="J58" s="109">
        <f>IF(Scoresheet!M58=0,0,Scoresheet!M58/(Scoresheet!M58+Scoresheet!N58))</f>
        <v>0</v>
      </c>
      <c r="K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O58/(Scoresheet!$O58+Scoresheet!$P58+Scoresheet!$Q58+Scoresheet!$R58+Scoresheet!$S58+Scoresheet!$T58+Scoresheet!$U58+Scoresheet!$V58+Scoresheet!$W58),2))),"ERR!"))</f>
        <v>0</v>
      </c>
      <c r="L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P58/(Scoresheet!$O58+Scoresheet!$P58+Scoresheet!$Q58+Scoresheet!$R58+Scoresheet!$S58+Scoresheet!$T58+Scoresheet!$U58+Scoresheet!$V58+Scoresheet!$W58),2))),"ERR!"))</f>
        <v>0</v>
      </c>
      <c r="M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Q58/(Scoresheet!$O58+Scoresheet!$P58+Scoresheet!$Q58+Scoresheet!$R58+Scoresheet!$S58+Scoresheet!$T58+Scoresheet!$U58+Scoresheet!$V58+Scoresheet!$W58),2))),"ERR!"))</f>
        <v>0</v>
      </c>
      <c r="N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R58/(Scoresheet!$O58+Scoresheet!$P58+Scoresheet!$Q58+Scoresheet!$R58+Scoresheet!$S58+Scoresheet!$T58+Scoresheet!$U58+Scoresheet!$V58+Scoresheet!$W58),2))),"ERR!"))</f>
        <v>0</v>
      </c>
      <c r="O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S58/(Scoresheet!$O58+Scoresheet!$P58+Scoresheet!$Q58+Scoresheet!$R58+Scoresheet!$S58+Scoresheet!$T58+Scoresheet!$U58+Scoresheet!$V58+Scoresheet!$W58),2))),"ERR!"))</f>
        <v>0</v>
      </c>
      <c r="P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T58/(Scoresheet!$O58+Scoresheet!$P58+Scoresheet!$Q58+Scoresheet!$R58+Scoresheet!$S58+Scoresheet!$T58+Scoresheet!$U58+Scoresheet!$V58+Scoresheet!$W58),2))),"ERR!"))</f>
        <v>0</v>
      </c>
      <c r="Q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U58/(Scoresheet!$O58+Scoresheet!$P58+Scoresheet!$Q58+Scoresheet!$R58+Scoresheet!$S58+Scoresheet!$T58+Scoresheet!$U58+Scoresheet!$V58+Scoresheet!$W58),2))),"ERR!"))</f>
        <v>0</v>
      </c>
      <c r="R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V58/(Scoresheet!$O58+Scoresheet!$P58+Scoresheet!$Q58+Scoresheet!$R58+Scoresheet!$S58+Scoresheet!$T58+Scoresheet!$U58+Scoresheet!$V58+Scoresheet!$W58),2))),"ERR!"))</f>
        <v>0</v>
      </c>
      <c r="S58" s="114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W58/(Scoresheet!$O58+Scoresheet!$P58+Scoresheet!$Q58+Scoresheet!$R58+Scoresheet!$S58+Scoresheet!$T58+Scoresheet!$U58+Scoresheet!$V58+Scoresheet!$W58),2))),"ERR!"))</f>
        <v>0</v>
      </c>
      <c r="T58" s="66">
        <f>Scoresheet!X58</f>
        <v>0</v>
      </c>
      <c r="U58" s="66">
        <f>IF((Scoresheet!$Y58+Scoresheet!$Z58+Scoresheet!$AA58)=0,0,FLOOR(Scoresheet!Y58/(Scoresheet!$Y58+Scoresheet!$Z58+Scoresheet!$AA58),0.01))</f>
        <v>0</v>
      </c>
      <c r="V58" s="66">
        <f>IF((Scoresheet!$Y58+Scoresheet!$Z58+Scoresheet!$AA58)=0,0,FLOOR(Scoresheet!Z58/(Scoresheet!$Y58+Scoresheet!$Z58+Scoresheet!$AA58),0.01))</f>
        <v>0</v>
      </c>
      <c r="W58" s="109">
        <f>IF((Scoresheet!$Y58+Scoresheet!$Z58+Scoresheet!$AA58)=0,0,FLOOR(Scoresheet!AA58/(Scoresheet!$Y58+Scoresheet!$Z58+Scoresheet!$AA58),0.01))</f>
        <v>0</v>
      </c>
      <c r="X58" s="66">
        <f>IF((Scoresheet!$AB58+Scoresheet!$AC58+Scoresheet!$AD58)=0,0,FLOOR(Scoresheet!AB58/(Scoresheet!$AB58+Scoresheet!$AC58+Scoresheet!$AD58),0.01))</f>
        <v>0</v>
      </c>
      <c r="Y58" s="66">
        <f>IF((Scoresheet!$AB58+Scoresheet!$AC58+Scoresheet!$AD58)=0,0,FLOOR(Scoresheet!AC58/(Scoresheet!$AB58+Scoresheet!$AC58+Scoresheet!$AD58),0.01))</f>
        <v>0</v>
      </c>
      <c r="Z58" s="115">
        <f>IF((Scoresheet!$AB58+Scoresheet!$AC58+Scoresheet!$AD58)=0,0,FLOOR(Scoresheet!AD58/(Scoresheet!$AB58+Scoresheet!$AC58+Scoresheet!$AD58),0.01))</f>
        <v>0</v>
      </c>
      <c r="AA58" s="116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E58/(Scoresheet!$AE58+Scoresheet!$AF58+Scoresheet!$AG58+Scoresheet!$AH58+Scoresheet!$AI58),2))),"ERR!")</f>
        <v>0</v>
      </c>
      <c r="AB58" s="115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F58/(Scoresheet!$AE58+Scoresheet!$AF58+Scoresheet!$AG58+Scoresheet!$AH58+Scoresheet!$AI58),2))),"ERR!")</f>
        <v>0</v>
      </c>
      <c r="AC58" s="115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G58/(Scoresheet!$AE58+Scoresheet!$AF58+Scoresheet!$AG58+Scoresheet!$AH58+Scoresheet!$AI58),2))),"ERR!")</f>
        <v>0</v>
      </c>
      <c r="AD58" s="115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H58/(Scoresheet!$AE58+Scoresheet!$AF58+Scoresheet!$AG58+Scoresheet!$AH58+Scoresheet!$AI58),2))),"ERR!")</f>
        <v>0</v>
      </c>
      <c r="AE58" s="114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I58/(Scoresheet!$AE58+Scoresheet!$AF58+Scoresheet!$AG58+Scoresheet!$AH58+Scoresheet!$AI58),2))),"ERR!")</f>
        <v>0</v>
      </c>
      <c r="AF58" s="66">
        <f>IF((Scoresheet!$AJ58+Scoresheet!$AK58+Scoresheet!$AL58)=0,0,FLOOR(Scoresheet!AJ58/(Scoresheet!$AJ58+Scoresheet!$AK58+Scoresheet!$AL58),0.01))</f>
        <v>0</v>
      </c>
      <c r="AG58" s="66">
        <f>IF((Scoresheet!$AJ58+Scoresheet!$AK58+Scoresheet!$AL58)=0,0,FLOOR(Scoresheet!AK58/(Scoresheet!$AJ58+Scoresheet!$AK58+Scoresheet!$AL58),0.01))</f>
        <v>0</v>
      </c>
      <c r="AH58" s="109">
        <f>IF((Scoresheet!$AJ58+Scoresheet!$AK58+Scoresheet!$AL58)=0,0,FLOOR(Scoresheet!AL58/(Scoresheet!$AJ58+Scoresheet!$AK58+Scoresheet!$AL58),0.01))</f>
        <v>0</v>
      </c>
      <c r="AI58" s="95"/>
      <c r="AJ58" s="95"/>
      <c r="AK58" s="95"/>
      <c r="AL58" s="95"/>
      <c r="AM58" s="95"/>
      <c r="AN58" s="95"/>
      <c r="AP58" s="96"/>
      <c r="AQ58" s="66">
        <f t="shared" si="51"/>
        <v>0</v>
      </c>
      <c r="AR58" s="66">
        <f t="shared" si="12"/>
        <v>0</v>
      </c>
      <c r="AS58" s="66">
        <f t="shared" si="13"/>
        <v>0</v>
      </c>
      <c r="AT58" s="66">
        <f t="shared" si="14"/>
        <v>0</v>
      </c>
      <c r="AU58" s="66">
        <f t="shared" si="15"/>
        <v>0</v>
      </c>
      <c r="AV58" s="66">
        <f t="shared" si="16"/>
        <v>0</v>
      </c>
      <c r="AW58" s="66">
        <f t="shared" si="17"/>
        <v>0</v>
      </c>
      <c r="AX58" s="66">
        <f t="shared" si="18"/>
        <v>0</v>
      </c>
      <c r="AY58" s="66">
        <f t="shared" si="19"/>
        <v>0</v>
      </c>
      <c r="AZ58" s="66">
        <f t="shared" si="20"/>
        <v>0</v>
      </c>
      <c r="BA58" s="66">
        <f t="shared" si="21"/>
        <v>0</v>
      </c>
      <c r="BB58" s="66">
        <f t="shared" si="22"/>
        <v>0</v>
      </c>
      <c r="BC58" s="66">
        <f t="shared" si="23"/>
        <v>0</v>
      </c>
      <c r="BD58" s="66">
        <f t="shared" si="24"/>
        <v>0</v>
      </c>
      <c r="BE58" s="66">
        <f t="shared" si="25"/>
        <v>0</v>
      </c>
      <c r="BF58" s="66">
        <f t="shared" si="26"/>
        <v>0</v>
      </c>
      <c r="BG58" s="66">
        <f t="shared" si="27"/>
        <v>0</v>
      </c>
      <c r="BH58" s="66">
        <f t="shared" si="28"/>
        <v>0</v>
      </c>
      <c r="BI58" s="66">
        <f t="shared" si="29"/>
        <v>0</v>
      </c>
      <c r="BJ58" s="66">
        <f t="shared" si="30"/>
        <v>0</v>
      </c>
      <c r="BK58" s="66">
        <f t="shared" si="31"/>
        <v>0</v>
      </c>
      <c r="BL58" s="66">
        <f t="shared" si="32"/>
        <v>0</v>
      </c>
      <c r="BM58" s="66">
        <f t="shared" si="33"/>
        <v>0</v>
      </c>
      <c r="BN58" s="66">
        <f t="shared" si="34"/>
        <v>0</v>
      </c>
      <c r="BO58" s="66">
        <f t="shared" si="35"/>
        <v>0</v>
      </c>
      <c r="BP58" s="66">
        <f t="shared" si="36"/>
        <v>0</v>
      </c>
      <c r="BQ58" s="66">
        <f t="shared" si="37"/>
        <v>0</v>
      </c>
      <c r="BR58" s="66">
        <f t="shared" si="38"/>
        <v>0</v>
      </c>
      <c r="BS58" s="66">
        <f t="shared" si="39"/>
        <v>0</v>
      </c>
      <c r="BT58" s="66">
        <f t="shared" si="40"/>
        <v>0</v>
      </c>
      <c r="BU58" s="66">
        <f t="shared" si="41"/>
        <v>0</v>
      </c>
      <c r="BV58" s="66">
        <f t="shared" si="42"/>
        <v>0</v>
      </c>
      <c r="BX58" s="66">
        <f t="shared" si="43"/>
        <v>0</v>
      </c>
      <c r="BY58" s="66">
        <f t="shared" si="52"/>
        <v>0</v>
      </c>
      <c r="BZ58" s="66">
        <f t="shared" si="53"/>
        <v>0</v>
      </c>
      <c r="CA58" s="66">
        <f t="shared" si="54"/>
        <v>0</v>
      </c>
      <c r="CB58" s="66">
        <f t="shared" si="55"/>
        <v>0</v>
      </c>
      <c r="CC58" s="66">
        <f t="shared" si="56"/>
        <v>0</v>
      </c>
      <c r="CD58" s="66">
        <f t="shared" si="57"/>
        <v>0</v>
      </c>
    </row>
    <row r="59" spans="1:82">
      <c r="A59" s="96">
        <f t="shared" si="11"/>
        <v>0</v>
      </c>
      <c r="B59" s="109">
        <f>Scoresheet!B59</f>
        <v>0</v>
      </c>
      <c r="C59" s="66">
        <f>IF(Scoresheet!C59=0,0,Scoresheet!C59/(Scoresheet!C59+Scoresheet!D59))</f>
        <v>0</v>
      </c>
      <c r="D59" s="109">
        <f>IF(Scoresheet!D59=0,0,Scoresheet!D59/(Scoresheet!C59+Scoresheet!D59))</f>
        <v>0</v>
      </c>
      <c r="E59" s="66">
        <f>IF(Scoresheet!E59=0,0,Scoresheet!E59/(Scoresheet!E59+Scoresheet!F59))</f>
        <v>0</v>
      </c>
      <c r="F59" s="66">
        <f>IF(Scoresheet!G59=0,0,Scoresheet!G59/(Scoresheet!G59+Scoresheet!H59)*(IF(Result!E59=0,1,Result!E59)))</f>
        <v>0</v>
      </c>
      <c r="G59" s="66">
        <f>IF(Scoresheet!I59=0,0,Scoresheet!I59/(Scoresheet!I59+Scoresheet!J59)*(IF(Result!E59=0,1,Result!E59)))</f>
        <v>0</v>
      </c>
      <c r="H59" s="66">
        <f>IF(Scoresheet!K59=0,0,Scoresheet!K59/(Scoresheet!L59+Scoresheet!K59)*(IF(Result!E59=0,1,Result!E59)))</f>
        <v>0</v>
      </c>
      <c r="I59" s="66">
        <f>IF(Scoresheet!L59=0,0,Scoresheet!L59/(Scoresheet!K59+Scoresheet!L59)*(IF(Result!E59=0,1,Result!E59)))</f>
        <v>0</v>
      </c>
      <c r="J59" s="109">
        <f>IF(Scoresheet!M59=0,0,Scoresheet!M59/(Scoresheet!M59+Scoresheet!N59))</f>
        <v>0</v>
      </c>
      <c r="K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O59/(Scoresheet!$O59+Scoresheet!$P59+Scoresheet!$Q59+Scoresheet!$R59+Scoresheet!$S59+Scoresheet!$T59+Scoresheet!$U59+Scoresheet!$V59+Scoresheet!$W59),2))),"ERR!"))</f>
        <v>0</v>
      </c>
      <c r="L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P59/(Scoresheet!$O59+Scoresheet!$P59+Scoresheet!$Q59+Scoresheet!$R59+Scoresheet!$S59+Scoresheet!$T59+Scoresheet!$U59+Scoresheet!$V59+Scoresheet!$W59),2))),"ERR!"))</f>
        <v>0</v>
      </c>
      <c r="M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Q59/(Scoresheet!$O59+Scoresheet!$P59+Scoresheet!$Q59+Scoresheet!$R59+Scoresheet!$S59+Scoresheet!$T59+Scoresheet!$U59+Scoresheet!$V59+Scoresheet!$W59),2))),"ERR!"))</f>
        <v>0</v>
      </c>
      <c r="N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R59/(Scoresheet!$O59+Scoresheet!$P59+Scoresheet!$Q59+Scoresheet!$R59+Scoresheet!$S59+Scoresheet!$T59+Scoresheet!$U59+Scoresheet!$V59+Scoresheet!$W59),2))),"ERR!"))</f>
        <v>0</v>
      </c>
      <c r="O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S59/(Scoresheet!$O59+Scoresheet!$P59+Scoresheet!$Q59+Scoresheet!$R59+Scoresheet!$S59+Scoresheet!$T59+Scoresheet!$U59+Scoresheet!$V59+Scoresheet!$W59),2))),"ERR!"))</f>
        <v>0</v>
      </c>
      <c r="P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T59/(Scoresheet!$O59+Scoresheet!$P59+Scoresheet!$Q59+Scoresheet!$R59+Scoresheet!$S59+Scoresheet!$T59+Scoresheet!$U59+Scoresheet!$V59+Scoresheet!$W59),2))),"ERR!"))</f>
        <v>0</v>
      </c>
      <c r="Q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U59/(Scoresheet!$O59+Scoresheet!$P59+Scoresheet!$Q59+Scoresheet!$R59+Scoresheet!$S59+Scoresheet!$T59+Scoresheet!$U59+Scoresheet!$V59+Scoresheet!$W59),2))),"ERR!"))</f>
        <v>0</v>
      </c>
      <c r="R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V59/(Scoresheet!$O59+Scoresheet!$P59+Scoresheet!$Q59+Scoresheet!$R59+Scoresheet!$S59+Scoresheet!$T59+Scoresheet!$U59+Scoresheet!$V59+Scoresheet!$W59),2))),"ERR!"))</f>
        <v>0</v>
      </c>
      <c r="S59" s="114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W59/(Scoresheet!$O59+Scoresheet!$P59+Scoresheet!$Q59+Scoresheet!$R59+Scoresheet!$S59+Scoresheet!$T59+Scoresheet!$U59+Scoresheet!$V59+Scoresheet!$W59),2))),"ERR!"))</f>
        <v>0</v>
      </c>
      <c r="T59" s="66">
        <f>Scoresheet!X59</f>
        <v>0</v>
      </c>
      <c r="U59" s="66">
        <f>IF((Scoresheet!$Y59+Scoresheet!$Z59+Scoresheet!$AA59)=0,0,FLOOR(Scoresheet!Y59/(Scoresheet!$Y59+Scoresheet!$Z59+Scoresheet!$AA59),0.01))</f>
        <v>0</v>
      </c>
      <c r="V59" s="66">
        <f>IF((Scoresheet!$Y59+Scoresheet!$Z59+Scoresheet!$AA59)=0,0,FLOOR(Scoresheet!Z59/(Scoresheet!$Y59+Scoresheet!$Z59+Scoresheet!$AA59),0.01))</f>
        <v>0</v>
      </c>
      <c r="W59" s="109">
        <f>IF((Scoresheet!$Y59+Scoresheet!$Z59+Scoresheet!$AA59)=0,0,FLOOR(Scoresheet!AA59/(Scoresheet!$Y59+Scoresheet!$Z59+Scoresheet!$AA59),0.01))</f>
        <v>0</v>
      </c>
      <c r="X59" s="66">
        <f>IF((Scoresheet!$AB59+Scoresheet!$AC59+Scoresheet!$AD59)=0,0,FLOOR(Scoresheet!AB59/(Scoresheet!$AB59+Scoresheet!$AC59+Scoresheet!$AD59),0.01))</f>
        <v>0</v>
      </c>
      <c r="Y59" s="66">
        <f>IF((Scoresheet!$AB59+Scoresheet!$AC59+Scoresheet!$AD59)=0,0,FLOOR(Scoresheet!AC59/(Scoresheet!$AB59+Scoresheet!$AC59+Scoresheet!$AD59),0.01))</f>
        <v>0</v>
      </c>
      <c r="Z59" s="115">
        <f>IF((Scoresheet!$AB59+Scoresheet!$AC59+Scoresheet!$AD59)=0,0,FLOOR(Scoresheet!AD59/(Scoresheet!$AB59+Scoresheet!$AC59+Scoresheet!$AD59),0.01))</f>
        <v>0</v>
      </c>
      <c r="AA59" s="116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E59/(Scoresheet!$AE59+Scoresheet!$AF59+Scoresheet!$AG59+Scoresheet!$AH59+Scoresheet!$AI59),2))),"ERR!")</f>
        <v>0</v>
      </c>
      <c r="AB59" s="115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F59/(Scoresheet!$AE59+Scoresheet!$AF59+Scoresheet!$AG59+Scoresheet!$AH59+Scoresheet!$AI59),2))),"ERR!")</f>
        <v>0</v>
      </c>
      <c r="AC59" s="115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G59/(Scoresheet!$AE59+Scoresheet!$AF59+Scoresheet!$AG59+Scoresheet!$AH59+Scoresheet!$AI59),2))),"ERR!")</f>
        <v>0</v>
      </c>
      <c r="AD59" s="115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H59/(Scoresheet!$AE59+Scoresheet!$AF59+Scoresheet!$AG59+Scoresheet!$AH59+Scoresheet!$AI59),2))),"ERR!")</f>
        <v>0</v>
      </c>
      <c r="AE59" s="114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I59/(Scoresheet!$AE59+Scoresheet!$AF59+Scoresheet!$AG59+Scoresheet!$AH59+Scoresheet!$AI59),2))),"ERR!")</f>
        <v>0</v>
      </c>
      <c r="AF59" s="66">
        <f>IF((Scoresheet!$AJ59+Scoresheet!$AK59+Scoresheet!$AL59)=0,0,FLOOR(Scoresheet!AJ59/(Scoresheet!$AJ59+Scoresheet!$AK59+Scoresheet!$AL59),0.01))</f>
        <v>0</v>
      </c>
      <c r="AG59" s="66">
        <f>IF((Scoresheet!$AJ59+Scoresheet!$AK59+Scoresheet!$AL59)=0,0,FLOOR(Scoresheet!AK59/(Scoresheet!$AJ59+Scoresheet!$AK59+Scoresheet!$AL59),0.01))</f>
        <v>0</v>
      </c>
      <c r="AH59" s="109">
        <f>IF((Scoresheet!$AJ59+Scoresheet!$AK59+Scoresheet!$AL59)=0,0,FLOOR(Scoresheet!AL59/(Scoresheet!$AJ59+Scoresheet!$AK59+Scoresheet!$AL59),0.01))</f>
        <v>0</v>
      </c>
      <c r="AI59" s="95"/>
      <c r="AJ59" s="95"/>
      <c r="AK59" s="95"/>
      <c r="AL59" s="95"/>
      <c r="AM59" s="95"/>
      <c r="AN59" s="95"/>
      <c r="AP59" s="96"/>
      <c r="AQ59" s="66">
        <f t="shared" si="51"/>
        <v>0</v>
      </c>
      <c r="AR59" s="66">
        <f t="shared" si="12"/>
        <v>0</v>
      </c>
      <c r="AS59" s="66">
        <f t="shared" si="13"/>
        <v>0</v>
      </c>
      <c r="AT59" s="66">
        <f t="shared" si="14"/>
        <v>0</v>
      </c>
      <c r="AU59" s="66">
        <f t="shared" si="15"/>
        <v>0</v>
      </c>
      <c r="AV59" s="66">
        <f t="shared" si="16"/>
        <v>0</v>
      </c>
      <c r="AW59" s="66">
        <f t="shared" si="17"/>
        <v>0</v>
      </c>
      <c r="AX59" s="66">
        <f t="shared" si="18"/>
        <v>0</v>
      </c>
      <c r="AY59" s="66">
        <f t="shared" si="19"/>
        <v>0</v>
      </c>
      <c r="AZ59" s="66">
        <f t="shared" si="20"/>
        <v>0</v>
      </c>
      <c r="BA59" s="66">
        <f t="shared" si="21"/>
        <v>0</v>
      </c>
      <c r="BB59" s="66">
        <f t="shared" si="22"/>
        <v>0</v>
      </c>
      <c r="BC59" s="66">
        <f t="shared" si="23"/>
        <v>0</v>
      </c>
      <c r="BD59" s="66">
        <f t="shared" si="24"/>
        <v>0</v>
      </c>
      <c r="BE59" s="66">
        <f t="shared" si="25"/>
        <v>0</v>
      </c>
      <c r="BF59" s="66">
        <f t="shared" si="26"/>
        <v>0</v>
      </c>
      <c r="BG59" s="66">
        <f t="shared" si="27"/>
        <v>0</v>
      </c>
      <c r="BH59" s="66">
        <f t="shared" si="28"/>
        <v>0</v>
      </c>
      <c r="BI59" s="66">
        <f t="shared" si="29"/>
        <v>0</v>
      </c>
      <c r="BJ59" s="66">
        <f t="shared" si="30"/>
        <v>0</v>
      </c>
      <c r="BK59" s="66">
        <f t="shared" si="31"/>
        <v>0</v>
      </c>
      <c r="BL59" s="66">
        <f t="shared" si="32"/>
        <v>0</v>
      </c>
      <c r="BM59" s="66">
        <f t="shared" si="33"/>
        <v>0</v>
      </c>
      <c r="BN59" s="66">
        <f t="shared" si="34"/>
        <v>0</v>
      </c>
      <c r="BO59" s="66">
        <f t="shared" si="35"/>
        <v>0</v>
      </c>
      <c r="BP59" s="66">
        <f t="shared" si="36"/>
        <v>0</v>
      </c>
      <c r="BQ59" s="66">
        <f t="shared" si="37"/>
        <v>0</v>
      </c>
      <c r="BR59" s="66">
        <f t="shared" si="38"/>
        <v>0</v>
      </c>
      <c r="BS59" s="66">
        <f t="shared" si="39"/>
        <v>0</v>
      </c>
      <c r="BT59" s="66">
        <f t="shared" si="40"/>
        <v>0</v>
      </c>
      <c r="BU59" s="66">
        <f t="shared" si="41"/>
        <v>0</v>
      </c>
      <c r="BV59" s="66">
        <f t="shared" si="42"/>
        <v>0</v>
      </c>
      <c r="BX59" s="66">
        <f t="shared" si="43"/>
        <v>0</v>
      </c>
      <c r="BY59" s="66">
        <f t="shared" si="52"/>
        <v>0</v>
      </c>
      <c r="BZ59" s="66">
        <f t="shared" si="53"/>
        <v>0</v>
      </c>
      <c r="CA59" s="66">
        <f t="shared" si="54"/>
        <v>0</v>
      </c>
      <c r="CB59" s="66">
        <f t="shared" si="55"/>
        <v>0</v>
      </c>
      <c r="CC59" s="66">
        <f t="shared" si="56"/>
        <v>0</v>
      </c>
      <c r="CD59" s="66">
        <f t="shared" si="57"/>
        <v>0</v>
      </c>
    </row>
    <row r="60" spans="1:82">
      <c r="A60" s="96">
        <f t="shared" si="11"/>
        <v>0</v>
      </c>
      <c r="B60" s="109">
        <f>Scoresheet!B60</f>
        <v>0</v>
      </c>
      <c r="C60" s="66">
        <f>IF(Scoresheet!C60=0,0,Scoresheet!C60/(Scoresheet!C60+Scoresheet!D60))</f>
        <v>0</v>
      </c>
      <c r="D60" s="109">
        <f>IF(Scoresheet!D60=0,0,Scoresheet!D60/(Scoresheet!C60+Scoresheet!D60))</f>
        <v>0</v>
      </c>
      <c r="E60" s="66">
        <f>IF(Scoresheet!E60=0,0,Scoresheet!E60/(Scoresheet!E60+Scoresheet!F60))</f>
        <v>0</v>
      </c>
      <c r="F60" s="66">
        <f>IF(Scoresheet!G60=0,0,Scoresheet!G60/(Scoresheet!G60+Scoresheet!H60)*(IF(Result!E60=0,1,Result!E60)))</f>
        <v>0</v>
      </c>
      <c r="G60" s="66">
        <f>IF(Scoresheet!I60=0,0,Scoresheet!I60/(Scoresheet!I60+Scoresheet!J60)*(IF(Result!E60=0,1,Result!E60)))</f>
        <v>0</v>
      </c>
      <c r="H60" s="66">
        <f>IF(Scoresheet!K60=0,0,Scoresheet!K60/(Scoresheet!L60+Scoresheet!K60)*(IF(Result!E60=0,1,Result!E60)))</f>
        <v>0</v>
      </c>
      <c r="I60" s="66">
        <f>IF(Scoresheet!L60=0,0,Scoresheet!L60/(Scoresheet!K60+Scoresheet!L60)*(IF(Result!E60=0,1,Result!E60)))</f>
        <v>0</v>
      </c>
      <c r="J60" s="109">
        <f>IF(Scoresheet!M60=0,0,Scoresheet!M60/(Scoresheet!M60+Scoresheet!N60))</f>
        <v>0</v>
      </c>
      <c r="K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O60/(Scoresheet!$O60+Scoresheet!$P60+Scoresheet!$Q60+Scoresheet!$R60+Scoresheet!$S60+Scoresheet!$T60+Scoresheet!$U60+Scoresheet!$V60+Scoresheet!$W60),2))),"ERR!"))</f>
        <v>0</v>
      </c>
      <c r="L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P60/(Scoresheet!$O60+Scoresheet!$P60+Scoresheet!$Q60+Scoresheet!$R60+Scoresheet!$S60+Scoresheet!$T60+Scoresheet!$U60+Scoresheet!$V60+Scoresheet!$W60),2))),"ERR!"))</f>
        <v>0</v>
      </c>
      <c r="M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Q60/(Scoresheet!$O60+Scoresheet!$P60+Scoresheet!$Q60+Scoresheet!$R60+Scoresheet!$S60+Scoresheet!$T60+Scoresheet!$U60+Scoresheet!$V60+Scoresheet!$W60),2))),"ERR!"))</f>
        <v>0</v>
      </c>
      <c r="N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R60/(Scoresheet!$O60+Scoresheet!$P60+Scoresheet!$Q60+Scoresheet!$R60+Scoresheet!$S60+Scoresheet!$T60+Scoresheet!$U60+Scoresheet!$V60+Scoresheet!$W60),2))),"ERR!"))</f>
        <v>0</v>
      </c>
      <c r="O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S60/(Scoresheet!$O60+Scoresheet!$P60+Scoresheet!$Q60+Scoresheet!$R60+Scoresheet!$S60+Scoresheet!$T60+Scoresheet!$U60+Scoresheet!$V60+Scoresheet!$W60),2))),"ERR!"))</f>
        <v>0</v>
      </c>
      <c r="P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T60/(Scoresheet!$O60+Scoresheet!$P60+Scoresheet!$Q60+Scoresheet!$R60+Scoresheet!$S60+Scoresheet!$T60+Scoresheet!$U60+Scoresheet!$V60+Scoresheet!$W60),2))),"ERR!"))</f>
        <v>0</v>
      </c>
      <c r="Q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U60/(Scoresheet!$O60+Scoresheet!$P60+Scoresheet!$Q60+Scoresheet!$R60+Scoresheet!$S60+Scoresheet!$T60+Scoresheet!$U60+Scoresheet!$V60+Scoresheet!$W60),2))),"ERR!"))</f>
        <v>0</v>
      </c>
      <c r="R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V60/(Scoresheet!$O60+Scoresheet!$P60+Scoresheet!$Q60+Scoresheet!$R60+Scoresheet!$S60+Scoresheet!$T60+Scoresheet!$U60+Scoresheet!$V60+Scoresheet!$W60),2))),"ERR!"))</f>
        <v>0</v>
      </c>
      <c r="S60" s="114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W60/(Scoresheet!$O60+Scoresheet!$P60+Scoresheet!$Q60+Scoresheet!$R60+Scoresheet!$S60+Scoresheet!$T60+Scoresheet!$U60+Scoresheet!$V60+Scoresheet!$W60),2))),"ERR!"))</f>
        <v>0</v>
      </c>
      <c r="T60" s="66">
        <f>Scoresheet!X60</f>
        <v>0</v>
      </c>
      <c r="U60" s="66">
        <f>IF((Scoresheet!$Y60+Scoresheet!$Z60+Scoresheet!$AA60)=0,0,FLOOR(Scoresheet!Y60/(Scoresheet!$Y60+Scoresheet!$Z60+Scoresheet!$AA60),0.01))</f>
        <v>0</v>
      </c>
      <c r="V60" s="66">
        <f>IF((Scoresheet!$Y60+Scoresheet!$Z60+Scoresheet!$AA60)=0,0,FLOOR(Scoresheet!Z60/(Scoresheet!$Y60+Scoresheet!$Z60+Scoresheet!$AA60),0.01))</f>
        <v>0</v>
      </c>
      <c r="W60" s="109">
        <f>IF((Scoresheet!$Y60+Scoresheet!$Z60+Scoresheet!$AA60)=0,0,FLOOR(Scoresheet!AA60/(Scoresheet!$Y60+Scoresheet!$Z60+Scoresheet!$AA60),0.01))</f>
        <v>0</v>
      </c>
      <c r="X60" s="66">
        <f>IF((Scoresheet!$AB60+Scoresheet!$AC60+Scoresheet!$AD60)=0,0,FLOOR(Scoresheet!AB60/(Scoresheet!$AB60+Scoresheet!$AC60+Scoresheet!$AD60),0.01))</f>
        <v>0</v>
      </c>
      <c r="Y60" s="66">
        <f>IF((Scoresheet!$AB60+Scoresheet!$AC60+Scoresheet!$AD60)=0,0,FLOOR(Scoresheet!AC60/(Scoresheet!$AB60+Scoresheet!$AC60+Scoresheet!$AD60),0.01))</f>
        <v>0</v>
      </c>
      <c r="Z60" s="115">
        <f>IF((Scoresheet!$AB60+Scoresheet!$AC60+Scoresheet!$AD60)=0,0,FLOOR(Scoresheet!AD60/(Scoresheet!$AB60+Scoresheet!$AC60+Scoresheet!$AD60),0.01))</f>
        <v>0</v>
      </c>
      <c r="AA60" s="116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E60/(Scoresheet!$AE60+Scoresheet!$AF60+Scoresheet!$AG60+Scoresheet!$AH60+Scoresheet!$AI60),2))),"ERR!")</f>
        <v>0</v>
      </c>
      <c r="AB60" s="115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F60/(Scoresheet!$AE60+Scoresheet!$AF60+Scoresheet!$AG60+Scoresheet!$AH60+Scoresheet!$AI60),2))),"ERR!")</f>
        <v>0</v>
      </c>
      <c r="AC60" s="115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G60/(Scoresheet!$AE60+Scoresheet!$AF60+Scoresheet!$AG60+Scoresheet!$AH60+Scoresheet!$AI60),2))),"ERR!")</f>
        <v>0</v>
      </c>
      <c r="AD60" s="115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H60/(Scoresheet!$AE60+Scoresheet!$AF60+Scoresheet!$AG60+Scoresheet!$AH60+Scoresheet!$AI60),2))),"ERR!")</f>
        <v>0</v>
      </c>
      <c r="AE60" s="114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I60/(Scoresheet!$AE60+Scoresheet!$AF60+Scoresheet!$AG60+Scoresheet!$AH60+Scoresheet!$AI60),2))),"ERR!")</f>
        <v>0</v>
      </c>
      <c r="AF60" s="66">
        <f>IF((Scoresheet!$AJ60+Scoresheet!$AK60+Scoresheet!$AL60)=0,0,FLOOR(Scoresheet!AJ60/(Scoresheet!$AJ60+Scoresheet!$AK60+Scoresheet!$AL60),0.01))</f>
        <v>0</v>
      </c>
      <c r="AG60" s="66">
        <f>IF((Scoresheet!$AJ60+Scoresheet!$AK60+Scoresheet!$AL60)=0,0,FLOOR(Scoresheet!AK60/(Scoresheet!$AJ60+Scoresheet!$AK60+Scoresheet!$AL60),0.01))</f>
        <v>0</v>
      </c>
      <c r="AH60" s="109">
        <f>IF((Scoresheet!$AJ60+Scoresheet!$AK60+Scoresheet!$AL60)=0,0,FLOOR(Scoresheet!AL60/(Scoresheet!$AJ60+Scoresheet!$AK60+Scoresheet!$AL60),0.01))</f>
        <v>0</v>
      </c>
      <c r="AI60" s="95"/>
      <c r="AJ60" s="95"/>
      <c r="AK60" s="95"/>
      <c r="AL60" s="95"/>
      <c r="AM60" s="95"/>
      <c r="AN60" s="95"/>
      <c r="AP60" s="96"/>
      <c r="AQ60" s="66">
        <f t="shared" si="51"/>
        <v>0</v>
      </c>
      <c r="AR60" s="66">
        <f t="shared" si="12"/>
        <v>0</v>
      </c>
      <c r="AS60" s="66">
        <f t="shared" si="13"/>
        <v>0</v>
      </c>
      <c r="AT60" s="66">
        <f t="shared" si="14"/>
        <v>0</v>
      </c>
      <c r="AU60" s="66">
        <f t="shared" si="15"/>
        <v>0</v>
      </c>
      <c r="AV60" s="66">
        <f t="shared" si="16"/>
        <v>0</v>
      </c>
      <c r="AW60" s="66">
        <f t="shared" si="17"/>
        <v>0</v>
      </c>
      <c r="AX60" s="66">
        <f t="shared" si="18"/>
        <v>0</v>
      </c>
      <c r="AY60" s="66">
        <f t="shared" si="19"/>
        <v>0</v>
      </c>
      <c r="AZ60" s="66">
        <f t="shared" si="20"/>
        <v>0</v>
      </c>
      <c r="BA60" s="66">
        <f t="shared" si="21"/>
        <v>0</v>
      </c>
      <c r="BB60" s="66">
        <f t="shared" si="22"/>
        <v>0</v>
      </c>
      <c r="BC60" s="66">
        <f t="shared" si="23"/>
        <v>0</v>
      </c>
      <c r="BD60" s="66">
        <f t="shared" si="24"/>
        <v>0</v>
      </c>
      <c r="BE60" s="66">
        <f t="shared" si="25"/>
        <v>0</v>
      </c>
      <c r="BF60" s="66">
        <f t="shared" si="26"/>
        <v>0</v>
      </c>
      <c r="BG60" s="66">
        <f t="shared" si="27"/>
        <v>0</v>
      </c>
      <c r="BH60" s="66">
        <f t="shared" si="28"/>
        <v>0</v>
      </c>
      <c r="BI60" s="66">
        <f t="shared" si="29"/>
        <v>0</v>
      </c>
      <c r="BJ60" s="66">
        <f t="shared" si="30"/>
        <v>0</v>
      </c>
      <c r="BK60" s="66">
        <f t="shared" si="31"/>
        <v>0</v>
      </c>
      <c r="BL60" s="66">
        <f t="shared" si="32"/>
        <v>0</v>
      </c>
      <c r="BM60" s="66">
        <f t="shared" si="33"/>
        <v>0</v>
      </c>
      <c r="BN60" s="66">
        <f t="shared" si="34"/>
        <v>0</v>
      </c>
      <c r="BO60" s="66">
        <f t="shared" si="35"/>
        <v>0</v>
      </c>
      <c r="BP60" s="66">
        <f t="shared" si="36"/>
        <v>0</v>
      </c>
      <c r="BQ60" s="66">
        <f t="shared" si="37"/>
        <v>0</v>
      </c>
      <c r="BR60" s="66">
        <f t="shared" si="38"/>
        <v>0</v>
      </c>
      <c r="BS60" s="66">
        <f t="shared" si="39"/>
        <v>0</v>
      </c>
      <c r="BT60" s="66">
        <f t="shared" si="40"/>
        <v>0</v>
      </c>
      <c r="BU60" s="66">
        <f t="shared" si="41"/>
        <v>0</v>
      </c>
      <c r="BV60" s="66">
        <f t="shared" si="42"/>
        <v>0</v>
      </c>
      <c r="BX60" s="66">
        <f t="shared" si="43"/>
        <v>0</v>
      </c>
      <c r="BY60" s="66">
        <f t="shared" si="52"/>
        <v>0</v>
      </c>
      <c r="BZ60" s="66">
        <f t="shared" si="53"/>
        <v>0</v>
      </c>
      <c r="CA60" s="66">
        <f t="shared" si="54"/>
        <v>0</v>
      </c>
      <c r="CB60" s="66">
        <f t="shared" si="55"/>
        <v>0</v>
      </c>
      <c r="CC60" s="66">
        <f t="shared" si="56"/>
        <v>0</v>
      </c>
      <c r="CD60" s="66">
        <f t="shared" si="57"/>
        <v>0</v>
      </c>
    </row>
    <row r="61" spans="1:82">
      <c r="A61" s="96">
        <f t="shared" si="11"/>
        <v>0</v>
      </c>
      <c r="B61" s="109">
        <f>Scoresheet!B61</f>
        <v>0</v>
      </c>
      <c r="C61" s="66">
        <f>IF(Scoresheet!C61=0,0,Scoresheet!C61/(Scoresheet!C61+Scoresheet!D61))</f>
        <v>0</v>
      </c>
      <c r="D61" s="109">
        <f>IF(Scoresheet!D61=0,0,Scoresheet!D61/(Scoresheet!C61+Scoresheet!D61))</f>
        <v>0</v>
      </c>
      <c r="E61" s="66">
        <f>IF(Scoresheet!E61=0,0,Scoresheet!E61/(Scoresheet!E61+Scoresheet!F61))</f>
        <v>0</v>
      </c>
      <c r="F61" s="66">
        <f>IF(Scoresheet!G61=0,0,Scoresheet!G61/(Scoresheet!G61+Scoresheet!H61)*(IF(Result!E61=0,1,Result!E61)))</f>
        <v>0</v>
      </c>
      <c r="G61" s="66">
        <f>IF(Scoresheet!I61=0,0,Scoresheet!I61/(Scoresheet!I61+Scoresheet!J61)*(IF(Result!E61=0,1,Result!E61)))</f>
        <v>0</v>
      </c>
      <c r="H61" s="66">
        <f>IF(Scoresheet!K61=0,0,Scoresheet!K61/(Scoresheet!L61+Scoresheet!K61)*(IF(Result!E61=0,1,Result!E61)))</f>
        <v>0</v>
      </c>
      <c r="I61" s="66">
        <f>IF(Scoresheet!L61=0,0,Scoresheet!L61/(Scoresheet!K61+Scoresheet!L61)*(IF(Result!E61=0,1,Result!E61)))</f>
        <v>0</v>
      </c>
      <c r="J61" s="109">
        <f>IF(Scoresheet!M61=0,0,Scoresheet!M61/(Scoresheet!M61+Scoresheet!N61))</f>
        <v>0</v>
      </c>
      <c r="K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O61/(Scoresheet!$O61+Scoresheet!$P61+Scoresheet!$Q61+Scoresheet!$R61+Scoresheet!$S61+Scoresheet!$T61+Scoresheet!$U61+Scoresheet!$V61+Scoresheet!$W61),2))),"ERR!"))</f>
        <v>0</v>
      </c>
      <c r="L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P61/(Scoresheet!$O61+Scoresheet!$P61+Scoresheet!$Q61+Scoresheet!$R61+Scoresheet!$S61+Scoresheet!$T61+Scoresheet!$U61+Scoresheet!$V61+Scoresheet!$W61),2))),"ERR!"))</f>
        <v>0</v>
      </c>
      <c r="M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Q61/(Scoresheet!$O61+Scoresheet!$P61+Scoresheet!$Q61+Scoresheet!$R61+Scoresheet!$S61+Scoresheet!$T61+Scoresheet!$U61+Scoresheet!$V61+Scoresheet!$W61),2))),"ERR!"))</f>
        <v>0</v>
      </c>
      <c r="N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R61/(Scoresheet!$O61+Scoresheet!$P61+Scoresheet!$Q61+Scoresheet!$R61+Scoresheet!$S61+Scoresheet!$T61+Scoresheet!$U61+Scoresheet!$V61+Scoresheet!$W61),2))),"ERR!"))</f>
        <v>0</v>
      </c>
      <c r="O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S61/(Scoresheet!$O61+Scoresheet!$P61+Scoresheet!$Q61+Scoresheet!$R61+Scoresheet!$S61+Scoresheet!$T61+Scoresheet!$U61+Scoresheet!$V61+Scoresheet!$W61),2))),"ERR!"))</f>
        <v>0</v>
      </c>
      <c r="P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T61/(Scoresheet!$O61+Scoresheet!$P61+Scoresheet!$Q61+Scoresheet!$R61+Scoresheet!$S61+Scoresheet!$T61+Scoresheet!$U61+Scoresheet!$V61+Scoresheet!$W61),2))),"ERR!"))</f>
        <v>0</v>
      </c>
      <c r="Q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U61/(Scoresheet!$O61+Scoresheet!$P61+Scoresheet!$Q61+Scoresheet!$R61+Scoresheet!$S61+Scoresheet!$T61+Scoresheet!$U61+Scoresheet!$V61+Scoresheet!$W61),2))),"ERR!"))</f>
        <v>0</v>
      </c>
      <c r="R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V61/(Scoresheet!$O61+Scoresheet!$P61+Scoresheet!$Q61+Scoresheet!$R61+Scoresheet!$S61+Scoresheet!$T61+Scoresheet!$U61+Scoresheet!$V61+Scoresheet!$W61),2))),"ERR!"))</f>
        <v>0</v>
      </c>
      <c r="S61" s="114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W61/(Scoresheet!$O61+Scoresheet!$P61+Scoresheet!$Q61+Scoresheet!$R61+Scoresheet!$S61+Scoresheet!$T61+Scoresheet!$U61+Scoresheet!$V61+Scoresheet!$W61),2))),"ERR!"))</f>
        <v>0</v>
      </c>
      <c r="T61" s="66">
        <f>Scoresheet!X61</f>
        <v>0</v>
      </c>
      <c r="U61" s="66">
        <f>IF((Scoresheet!$Y61+Scoresheet!$Z61+Scoresheet!$AA61)=0,0,FLOOR(Scoresheet!Y61/(Scoresheet!$Y61+Scoresheet!$Z61+Scoresheet!$AA61),0.01))</f>
        <v>0</v>
      </c>
      <c r="V61" s="66">
        <f>IF((Scoresheet!$Y61+Scoresheet!$Z61+Scoresheet!$AA61)=0,0,FLOOR(Scoresheet!Z61/(Scoresheet!$Y61+Scoresheet!$Z61+Scoresheet!$AA61),0.01))</f>
        <v>0</v>
      </c>
      <c r="W61" s="109">
        <f>IF((Scoresheet!$Y61+Scoresheet!$Z61+Scoresheet!$AA61)=0,0,FLOOR(Scoresheet!AA61/(Scoresheet!$Y61+Scoresheet!$Z61+Scoresheet!$AA61),0.01))</f>
        <v>0</v>
      </c>
      <c r="X61" s="66">
        <f>IF((Scoresheet!$AB61+Scoresheet!$AC61+Scoresheet!$AD61)=0,0,FLOOR(Scoresheet!AB61/(Scoresheet!$AB61+Scoresheet!$AC61+Scoresheet!$AD61),0.01))</f>
        <v>0</v>
      </c>
      <c r="Y61" s="66">
        <f>IF((Scoresheet!$AB61+Scoresheet!$AC61+Scoresheet!$AD61)=0,0,FLOOR(Scoresheet!AC61/(Scoresheet!$AB61+Scoresheet!$AC61+Scoresheet!$AD61),0.01))</f>
        <v>0</v>
      </c>
      <c r="Z61" s="115">
        <f>IF((Scoresheet!$AB61+Scoresheet!$AC61+Scoresheet!$AD61)=0,0,FLOOR(Scoresheet!AD61/(Scoresheet!$AB61+Scoresheet!$AC61+Scoresheet!$AD61),0.01))</f>
        <v>0</v>
      </c>
      <c r="AA61" s="116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E61/(Scoresheet!$AE61+Scoresheet!$AF61+Scoresheet!$AG61+Scoresheet!$AH61+Scoresheet!$AI61),2))),"ERR!")</f>
        <v>0</v>
      </c>
      <c r="AB61" s="115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F61/(Scoresheet!$AE61+Scoresheet!$AF61+Scoresheet!$AG61+Scoresheet!$AH61+Scoresheet!$AI61),2))),"ERR!")</f>
        <v>0</v>
      </c>
      <c r="AC61" s="115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G61/(Scoresheet!$AE61+Scoresheet!$AF61+Scoresheet!$AG61+Scoresheet!$AH61+Scoresheet!$AI61),2))),"ERR!")</f>
        <v>0</v>
      </c>
      <c r="AD61" s="115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H61/(Scoresheet!$AE61+Scoresheet!$AF61+Scoresheet!$AG61+Scoresheet!$AH61+Scoresheet!$AI61),2))),"ERR!")</f>
        <v>0</v>
      </c>
      <c r="AE61" s="114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I61/(Scoresheet!$AE61+Scoresheet!$AF61+Scoresheet!$AG61+Scoresheet!$AH61+Scoresheet!$AI61),2))),"ERR!")</f>
        <v>0</v>
      </c>
      <c r="AF61" s="66">
        <f>IF((Scoresheet!$AJ61+Scoresheet!$AK61+Scoresheet!$AL61)=0,0,FLOOR(Scoresheet!AJ61/(Scoresheet!$AJ61+Scoresheet!$AK61+Scoresheet!$AL61),0.01))</f>
        <v>0</v>
      </c>
      <c r="AG61" s="66">
        <f>IF((Scoresheet!$AJ61+Scoresheet!$AK61+Scoresheet!$AL61)=0,0,FLOOR(Scoresheet!AK61/(Scoresheet!$AJ61+Scoresheet!$AK61+Scoresheet!$AL61),0.01))</f>
        <v>0</v>
      </c>
      <c r="AH61" s="109">
        <f>IF((Scoresheet!$AJ61+Scoresheet!$AK61+Scoresheet!$AL61)=0,0,FLOOR(Scoresheet!AL61/(Scoresheet!$AJ61+Scoresheet!$AK61+Scoresheet!$AL61),0.01))</f>
        <v>0</v>
      </c>
      <c r="AI61" s="95"/>
      <c r="AJ61" s="95"/>
      <c r="AK61" s="95"/>
      <c r="AL61" s="95"/>
      <c r="AM61" s="95"/>
      <c r="AN61" s="95"/>
      <c r="AP61" s="96"/>
      <c r="AQ61" s="66">
        <f t="shared" si="51"/>
        <v>0</v>
      </c>
      <c r="AR61" s="66">
        <f t="shared" si="12"/>
        <v>0</v>
      </c>
      <c r="AS61" s="66">
        <f t="shared" si="13"/>
        <v>0</v>
      </c>
      <c r="AT61" s="66">
        <f t="shared" si="14"/>
        <v>0</v>
      </c>
      <c r="AU61" s="66">
        <f t="shared" si="15"/>
        <v>0</v>
      </c>
      <c r="AV61" s="66">
        <f t="shared" si="16"/>
        <v>0</v>
      </c>
      <c r="AW61" s="66">
        <f t="shared" si="17"/>
        <v>0</v>
      </c>
      <c r="AX61" s="66">
        <f t="shared" si="18"/>
        <v>0</v>
      </c>
      <c r="AY61" s="66">
        <f t="shared" si="19"/>
        <v>0</v>
      </c>
      <c r="AZ61" s="66">
        <f t="shared" si="20"/>
        <v>0</v>
      </c>
      <c r="BA61" s="66">
        <f t="shared" si="21"/>
        <v>0</v>
      </c>
      <c r="BB61" s="66">
        <f t="shared" si="22"/>
        <v>0</v>
      </c>
      <c r="BC61" s="66">
        <f t="shared" si="23"/>
        <v>0</v>
      </c>
      <c r="BD61" s="66">
        <f t="shared" si="24"/>
        <v>0</v>
      </c>
      <c r="BE61" s="66">
        <f t="shared" si="25"/>
        <v>0</v>
      </c>
      <c r="BF61" s="66">
        <f t="shared" si="26"/>
        <v>0</v>
      </c>
      <c r="BG61" s="66">
        <f t="shared" si="27"/>
        <v>0</v>
      </c>
      <c r="BH61" s="66">
        <f t="shared" si="28"/>
        <v>0</v>
      </c>
      <c r="BI61" s="66">
        <f t="shared" si="29"/>
        <v>0</v>
      </c>
      <c r="BJ61" s="66">
        <f t="shared" si="30"/>
        <v>0</v>
      </c>
      <c r="BK61" s="66">
        <f t="shared" si="31"/>
        <v>0</v>
      </c>
      <c r="BL61" s="66">
        <f t="shared" si="32"/>
        <v>0</v>
      </c>
      <c r="BM61" s="66">
        <f t="shared" si="33"/>
        <v>0</v>
      </c>
      <c r="BN61" s="66">
        <f t="shared" si="34"/>
        <v>0</v>
      </c>
      <c r="BO61" s="66">
        <f t="shared" si="35"/>
        <v>0</v>
      </c>
      <c r="BP61" s="66">
        <f t="shared" si="36"/>
        <v>0</v>
      </c>
      <c r="BQ61" s="66">
        <f t="shared" si="37"/>
        <v>0</v>
      </c>
      <c r="BR61" s="66">
        <f t="shared" si="38"/>
        <v>0</v>
      </c>
      <c r="BS61" s="66">
        <f t="shared" si="39"/>
        <v>0</v>
      </c>
      <c r="BT61" s="66">
        <f t="shared" si="40"/>
        <v>0</v>
      </c>
      <c r="BU61" s="66">
        <f t="shared" si="41"/>
        <v>0</v>
      </c>
      <c r="BV61" s="66">
        <f t="shared" si="42"/>
        <v>0</v>
      </c>
      <c r="BX61" s="66">
        <f t="shared" si="43"/>
        <v>0</v>
      </c>
      <c r="BY61" s="66">
        <f t="shared" si="52"/>
        <v>0</v>
      </c>
      <c r="BZ61" s="66">
        <f t="shared" si="53"/>
        <v>0</v>
      </c>
      <c r="CA61" s="66">
        <f t="shared" si="54"/>
        <v>0</v>
      </c>
      <c r="CB61" s="66">
        <f t="shared" si="55"/>
        <v>0</v>
      </c>
      <c r="CC61" s="66">
        <f t="shared" si="56"/>
        <v>0</v>
      </c>
      <c r="CD61" s="66">
        <f t="shared" si="57"/>
        <v>0</v>
      </c>
    </row>
    <row r="62" spans="1:82">
      <c r="A62" s="96">
        <f t="shared" si="11"/>
        <v>0</v>
      </c>
      <c r="B62" s="109">
        <f>Scoresheet!B62</f>
        <v>0</v>
      </c>
      <c r="C62" s="66">
        <f>IF(Scoresheet!C62=0,0,Scoresheet!C62/(Scoresheet!C62+Scoresheet!D62))</f>
        <v>0</v>
      </c>
      <c r="D62" s="109">
        <f>IF(Scoresheet!D62=0,0,Scoresheet!D62/(Scoresheet!C62+Scoresheet!D62))</f>
        <v>0</v>
      </c>
      <c r="E62" s="66">
        <f>IF(Scoresheet!E62=0,0,Scoresheet!E62/(Scoresheet!E62+Scoresheet!F62))</f>
        <v>0</v>
      </c>
      <c r="F62" s="66">
        <f>IF(Scoresheet!G62=0,0,Scoresheet!G62/(Scoresheet!G62+Scoresheet!H62)*(IF(Result!E62=0,1,Result!E62)))</f>
        <v>0</v>
      </c>
      <c r="G62" s="66">
        <f>IF(Scoresheet!I62=0,0,Scoresheet!I62/(Scoresheet!I62+Scoresheet!J62)*(IF(Result!E62=0,1,Result!E62)))</f>
        <v>0</v>
      </c>
      <c r="H62" s="66">
        <f>IF(Scoresheet!K62=0,0,Scoresheet!K62/(Scoresheet!L62+Scoresheet!K62)*(IF(Result!E62=0,1,Result!E62)))</f>
        <v>0</v>
      </c>
      <c r="I62" s="66">
        <f>IF(Scoresheet!L62=0,0,Scoresheet!L62/(Scoresheet!K62+Scoresheet!L62)*(IF(Result!E62=0,1,Result!E62)))</f>
        <v>0</v>
      </c>
      <c r="J62" s="109">
        <f>IF(Scoresheet!M62=0,0,Scoresheet!M62/(Scoresheet!M62+Scoresheet!N62))</f>
        <v>0</v>
      </c>
      <c r="K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O62/(Scoresheet!$O62+Scoresheet!$P62+Scoresheet!$Q62+Scoresheet!$R62+Scoresheet!$S62+Scoresheet!$T62+Scoresheet!$U62+Scoresheet!$V62+Scoresheet!$W62),2))),"ERR!"))</f>
        <v>0</v>
      </c>
      <c r="L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P62/(Scoresheet!$O62+Scoresheet!$P62+Scoresheet!$Q62+Scoresheet!$R62+Scoresheet!$S62+Scoresheet!$T62+Scoresheet!$U62+Scoresheet!$V62+Scoresheet!$W62),2))),"ERR!"))</f>
        <v>0</v>
      </c>
      <c r="M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Q62/(Scoresheet!$O62+Scoresheet!$P62+Scoresheet!$Q62+Scoresheet!$R62+Scoresheet!$S62+Scoresheet!$T62+Scoresheet!$U62+Scoresheet!$V62+Scoresheet!$W62),2))),"ERR!"))</f>
        <v>0</v>
      </c>
      <c r="N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R62/(Scoresheet!$O62+Scoresheet!$P62+Scoresheet!$Q62+Scoresheet!$R62+Scoresheet!$S62+Scoresheet!$T62+Scoresheet!$U62+Scoresheet!$V62+Scoresheet!$W62),2))),"ERR!"))</f>
        <v>0</v>
      </c>
      <c r="O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S62/(Scoresheet!$O62+Scoresheet!$P62+Scoresheet!$Q62+Scoresheet!$R62+Scoresheet!$S62+Scoresheet!$T62+Scoresheet!$U62+Scoresheet!$V62+Scoresheet!$W62),2))),"ERR!"))</f>
        <v>0</v>
      </c>
      <c r="P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T62/(Scoresheet!$O62+Scoresheet!$P62+Scoresheet!$Q62+Scoresheet!$R62+Scoresheet!$S62+Scoresheet!$T62+Scoresheet!$U62+Scoresheet!$V62+Scoresheet!$W62),2))),"ERR!"))</f>
        <v>0</v>
      </c>
      <c r="Q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U62/(Scoresheet!$O62+Scoresheet!$P62+Scoresheet!$Q62+Scoresheet!$R62+Scoresheet!$S62+Scoresheet!$T62+Scoresheet!$U62+Scoresheet!$V62+Scoresheet!$W62),2))),"ERR!"))</f>
        <v>0</v>
      </c>
      <c r="R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V62/(Scoresheet!$O62+Scoresheet!$P62+Scoresheet!$Q62+Scoresheet!$R62+Scoresheet!$S62+Scoresheet!$T62+Scoresheet!$U62+Scoresheet!$V62+Scoresheet!$W62),2))),"ERR!"))</f>
        <v>0</v>
      </c>
      <c r="S62" s="114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W62/(Scoresheet!$O62+Scoresheet!$P62+Scoresheet!$Q62+Scoresheet!$R62+Scoresheet!$S62+Scoresheet!$T62+Scoresheet!$U62+Scoresheet!$V62+Scoresheet!$W62),2))),"ERR!"))</f>
        <v>0</v>
      </c>
      <c r="T62" s="66">
        <f>Scoresheet!X62</f>
        <v>0</v>
      </c>
      <c r="U62" s="66">
        <f>IF((Scoresheet!$Y62+Scoresheet!$Z62+Scoresheet!$AA62)=0,0,FLOOR(Scoresheet!Y62/(Scoresheet!$Y62+Scoresheet!$Z62+Scoresheet!$AA62),0.01))</f>
        <v>0</v>
      </c>
      <c r="V62" s="66">
        <f>IF((Scoresheet!$Y62+Scoresheet!$Z62+Scoresheet!$AA62)=0,0,FLOOR(Scoresheet!Z62/(Scoresheet!$Y62+Scoresheet!$Z62+Scoresheet!$AA62),0.01))</f>
        <v>0</v>
      </c>
      <c r="W62" s="109">
        <f>IF((Scoresheet!$Y62+Scoresheet!$Z62+Scoresheet!$AA62)=0,0,FLOOR(Scoresheet!AA62/(Scoresheet!$Y62+Scoresheet!$Z62+Scoresheet!$AA62),0.01))</f>
        <v>0</v>
      </c>
      <c r="X62" s="66">
        <f>IF((Scoresheet!$AB62+Scoresheet!$AC62+Scoresheet!$AD62)=0,0,FLOOR(Scoresheet!AB62/(Scoresheet!$AB62+Scoresheet!$AC62+Scoresheet!$AD62),0.01))</f>
        <v>0</v>
      </c>
      <c r="Y62" s="66">
        <f>IF((Scoresheet!$AB62+Scoresheet!$AC62+Scoresheet!$AD62)=0,0,FLOOR(Scoresheet!AC62/(Scoresheet!$AB62+Scoresheet!$AC62+Scoresheet!$AD62),0.01))</f>
        <v>0</v>
      </c>
      <c r="Z62" s="115">
        <f>IF((Scoresheet!$AB62+Scoresheet!$AC62+Scoresheet!$AD62)=0,0,FLOOR(Scoresheet!AD62/(Scoresheet!$AB62+Scoresheet!$AC62+Scoresheet!$AD62),0.01))</f>
        <v>0</v>
      </c>
      <c r="AA62" s="116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E62/(Scoresheet!$AE62+Scoresheet!$AF62+Scoresheet!$AG62+Scoresheet!$AH62+Scoresheet!$AI62),2))),"ERR!")</f>
        <v>0</v>
      </c>
      <c r="AB62" s="115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F62/(Scoresheet!$AE62+Scoresheet!$AF62+Scoresheet!$AG62+Scoresheet!$AH62+Scoresheet!$AI62),2))),"ERR!")</f>
        <v>0</v>
      </c>
      <c r="AC62" s="115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G62/(Scoresheet!$AE62+Scoresheet!$AF62+Scoresheet!$AG62+Scoresheet!$AH62+Scoresheet!$AI62),2))),"ERR!")</f>
        <v>0</v>
      </c>
      <c r="AD62" s="115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H62/(Scoresheet!$AE62+Scoresheet!$AF62+Scoresheet!$AG62+Scoresheet!$AH62+Scoresheet!$AI62),2))),"ERR!")</f>
        <v>0</v>
      </c>
      <c r="AE62" s="114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I62/(Scoresheet!$AE62+Scoresheet!$AF62+Scoresheet!$AG62+Scoresheet!$AH62+Scoresheet!$AI62),2))),"ERR!")</f>
        <v>0</v>
      </c>
      <c r="AF62" s="66">
        <f>IF((Scoresheet!$AJ62+Scoresheet!$AK62+Scoresheet!$AL62)=0,0,FLOOR(Scoresheet!AJ62/(Scoresheet!$AJ62+Scoresheet!$AK62+Scoresheet!$AL62),0.01))</f>
        <v>0</v>
      </c>
      <c r="AG62" s="66">
        <f>IF((Scoresheet!$AJ62+Scoresheet!$AK62+Scoresheet!$AL62)=0,0,FLOOR(Scoresheet!AK62/(Scoresheet!$AJ62+Scoresheet!$AK62+Scoresheet!$AL62),0.01))</f>
        <v>0</v>
      </c>
      <c r="AH62" s="109">
        <f>IF((Scoresheet!$AJ62+Scoresheet!$AK62+Scoresheet!$AL62)=0,0,FLOOR(Scoresheet!AL62/(Scoresheet!$AJ62+Scoresheet!$AK62+Scoresheet!$AL62),0.01))</f>
        <v>0</v>
      </c>
      <c r="AI62" s="95"/>
      <c r="AJ62" s="95"/>
      <c r="AK62" s="95"/>
      <c r="AL62" s="95"/>
      <c r="AM62" s="95"/>
      <c r="AN62" s="95"/>
      <c r="AP62" s="96"/>
      <c r="AQ62" s="66">
        <f t="shared" si="51"/>
        <v>0</v>
      </c>
      <c r="AR62" s="66">
        <f t="shared" si="12"/>
        <v>0</v>
      </c>
      <c r="AS62" s="66">
        <f t="shared" si="13"/>
        <v>0</v>
      </c>
      <c r="AT62" s="66">
        <f t="shared" si="14"/>
        <v>0</v>
      </c>
      <c r="AU62" s="66">
        <f t="shared" si="15"/>
        <v>0</v>
      </c>
      <c r="AV62" s="66">
        <f t="shared" si="16"/>
        <v>0</v>
      </c>
      <c r="AW62" s="66">
        <f t="shared" si="17"/>
        <v>0</v>
      </c>
      <c r="AX62" s="66">
        <f t="shared" si="18"/>
        <v>0</v>
      </c>
      <c r="AY62" s="66">
        <f t="shared" si="19"/>
        <v>0</v>
      </c>
      <c r="AZ62" s="66">
        <f t="shared" si="20"/>
        <v>0</v>
      </c>
      <c r="BA62" s="66">
        <f t="shared" si="21"/>
        <v>0</v>
      </c>
      <c r="BB62" s="66">
        <f t="shared" si="22"/>
        <v>0</v>
      </c>
      <c r="BC62" s="66">
        <f t="shared" si="23"/>
        <v>0</v>
      </c>
      <c r="BD62" s="66">
        <f t="shared" si="24"/>
        <v>0</v>
      </c>
      <c r="BE62" s="66">
        <f t="shared" si="25"/>
        <v>0</v>
      </c>
      <c r="BF62" s="66">
        <f t="shared" si="26"/>
        <v>0</v>
      </c>
      <c r="BG62" s="66">
        <f t="shared" si="27"/>
        <v>0</v>
      </c>
      <c r="BH62" s="66">
        <f t="shared" si="28"/>
        <v>0</v>
      </c>
      <c r="BI62" s="66">
        <f t="shared" si="29"/>
        <v>0</v>
      </c>
      <c r="BJ62" s="66">
        <f t="shared" si="30"/>
        <v>0</v>
      </c>
      <c r="BK62" s="66">
        <f t="shared" si="31"/>
        <v>0</v>
      </c>
      <c r="BL62" s="66">
        <f t="shared" si="32"/>
        <v>0</v>
      </c>
      <c r="BM62" s="66">
        <f t="shared" si="33"/>
        <v>0</v>
      </c>
      <c r="BN62" s="66">
        <f t="shared" si="34"/>
        <v>0</v>
      </c>
      <c r="BO62" s="66">
        <f t="shared" si="35"/>
        <v>0</v>
      </c>
      <c r="BP62" s="66">
        <f t="shared" si="36"/>
        <v>0</v>
      </c>
      <c r="BQ62" s="66">
        <f t="shared" si="37"/>
        <v>0</v>
      </c>
      <c r="BR62" s="66">
        <f t="shared" si="38"/>
        <v>0</v>
      </c>
      <c r="BS62" s="66">
        <f t="shared" si="39"/>
        <v>0</v>
      </c>
      <c r="BT62" s="66">
        <f t="shared" si="40"/>
        <v>0</v>
      </c>
      <c r="BU62" s="66">
        <f t="shared" si="41"/>
        <v>0</v>
      </c>
      <c r="BV62" s="66">
        <f t="shared" si="42"/>
        <v>0</v>
      </c>
      <c r="BX62" s="66">
        <f t="shared" si="43"/>
        <v>0</v>
      </c>
      <c r="BY62" s="66">
        <f t="shared" si="52"/>
        <v>0</v>
      </c>
      <c r="BZ62" s="66">
        <f t="shared" si="53"/>
        <v>0</v>
      </c>
      <c r="CA62" s="66">
        <f t="shared" si="54"/>
        <v>0</v>
      </c>
      <c r="CB62" s="66">
        <f t="shared" si="55"/>
        <v>0</v>
      </c>
      <c r="CC62" s="66">
        <f t="shared" si="56"/>
        <v>0</v>
      </c>
      <c r="CD62" s="66">
        <f t="shared" si="57"/>
        <v>0</v>
      </c>
    </row>
    <row r="63" spans="1:82">
      <c r="A63" s="96">
        <f t="shared" si="11"/>
        <v>0</v>
      </c>
      <c r="B63" s="109">
        <f>Scoresheet!B63</f>
        <v>0</v>
      </c>
      <c r="C63" s="66">
        <f>IF(Scoresheet!C63=0,0,Scoresheet!C63/(Scoresheet!C63+Scoresheet!D63))</f>
        <v>0</v>
      </c>
      <c r="D63" s="109">
        <f>IF(Scoresheet!D63=0,0,Scoresheet!D63/(Scoresheet!C63+Scoresheet!D63))</f>
        <v>0</v>
      </c>
      <c r="E63" s="66">
        <f>IF(Scoresheet!E63=0,0,Scoresheet!E63/(Scoresheet!E63+Scoresheet!F63))</f>
        <v>0</v>
      </c>
      <c r="F63" s="66">
        <f>IF(Scoresheet!G63=0,0,Scoresheet!G63/(Scoresheet!G63+Scoresheet!H63)*(IF(Result!E63=0,1,Result!E63)))</f>
        <v>0</v>
      </c>
      <c r="G63" s="66">
        <f>IF(Scoresheet!I63=0,0,Scoresheet!I63/(Scoresheet!I63+Scoresheet!J63)*(IF(Result!E63=0,1,Result!E63)))</f>
        <v>0</v>
      </c>
      <c r="H63" s="66">
        <f>IF(Scoresheet!K63=0,0,Scoresheet!K63/(Scoresheet!L63+Scoresheet!K63)*(IF(Result!E63=0,1,Result!E63)))</f>
        <v>0</v>
      </c>
      <c r="I63" s="66">
        <f>IF(Scoresheet!L63=0,0,Scoresheet!L63/(Scoresheet!K63+Scoresheet!L63)*(IF(Result!E63=0,1,Result!E63)))</f>
        <v>0</v>
      </c>
      <c r="J63" s="109">
        <f>IF(Scoresheet!M63=0,0,Scoresheet!M63/(Scoresheet!M63+Scoresheet!N63))</f>
        <v>0</v>
      </c>
      <c r="K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O63/(Scoresheet!$O63+Scoresheet!$P63+Scoresheet!$Q63+Scoresheet!$R63+Scoresheet!$S63+Scoresheet!$T63+Scoresheet!$U63+Scoresheet!$V63+Scoresheet!$W63),2))),"ERR!"))</f>
        <v>0</v>
      </c>
      <c r="L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P63/(Scoresheet!$O63+Scoresheet!$P63+Scoresheet!$Q63+Scoresheet!$R63+Scoresheet!$S63+Scoresheet!$T63+Scoresheet!$U63+Scoresheet!$V63+Scoresheet!$W63),2))),"ERR!"))</f>
        <v>0</v>
      </c>
      <c r="M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Q63/(Scoresheet!$O63+Scoresheet!$P63+Scoresheet!$Q63+Scoresheet!$R63+Scoresheet!$S63+Scoresheet!$T63+Scoresheet!$U63+Scoresheet!$V63+Scoresheet!$W63),2))),"ERR!"))</f>
        <v>0</v>
      </c>
      <c r="N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R63/(Scoresheet!$O63+Scoresheet!$P63+Scoresheet!$Q63+Scoresheet!$R63+Scoresheet!$S63+Scoresheet!$T63+Scoresheet!$U63+Scoresheet!$V63+Scoresheet!$W63),2))),"ERR!"))</f>
        <v>0</v>
      </c>
      <c r="O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S63/(Scoresheet!$O63+Scoresheet!$P63+Scoresheet!$Q63+Scoresheet!$R63+Scoresheet!$S63+Scoresheet!$T63+Scoresheet!$U63+Scoresheet!$V63+Scoresheet!$W63),2))),"ERR!"))</f>
        <v>0</v>
      </c>
      <c r="P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T63/(Scoresheet!$O63+Scoresheet!$P63+Scoresheet!$Q63+Scoresheet!$R63+Scoresheet!$S63+Scoresheet!$T63+Scoresheet!$U63+Scoresheet!$V63+Scoresheet!$W63),2))),"ERR!"))</f>
        <v>0</v>
      </c>
      <c r="Q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U63/(Scoresheet!$O63+Scoresheet!$P63+Scoresheet!$Q63+Scoresheet!$R63+Scoresheet!$S63+Scoresheet!$T63+Scoresheet!$U63+Scoresheet!$V63+Scoresheet!$W63),2))),"ERR!"))</f>
        <v>0</v>
      </c>
      <c r="R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V63/(Scoresheet!$O63+Scoresheet!$P63+Scoresheet!$Q63+Scoresheet!$R63+Scoresheet!$S63+Scoresheet!$T63+Scoresheet!$U63+Scoresheet!$V63+Scoresheet!$W63),2))),"ERR!"))</f>
        <v>0</v>
      </c>
      <c r="S63" s="114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W63/(Scoresheet!$O63+Scoresheet!$P63+Scoresheet!$Q63+Scoresheet!$R63+Scoresheet!$S63+Scoresheet!$T63+Scoresheet!$U63+Scoresheet!$V63+Scoresheet!$W63),2))),"ERR!"))</f>
        <v>0</v>
      </c>
      <c r="T63" s="66">
        <f>Scoresheet!X63</f>
        <v>0</v>
      </c>
      <c r="U63" s="66">
        <f>IF((Scoresheet!$Y63+Scoresheet!$Z63+Scoresheet!$AA63)=0,0,FLOOR(Scoresheet!Y63/(Scoresheet!$Y63+Scoresheet!$Z63+Scoresheet!$AA63),0.01))</f>
        <v>0</v>
      </c>
      <c r="V63" s="66">
        <f>IF((Scoresheet!$Y63+Scoresheet!$Z63+Scoresheet!$AA63)=0,0,FLOOR(Scoresheet!Z63/(Scoresheet!$Y63+Scoresheet!$Z63+Scoresheet!$AA63),0.01))</f>
        <v>0</v>
      </c>
      <c r="W63" s="109">
        <f>IF((Scoresheet!$Y63+Scoresheet!$Z63+Scoresheet!$AA63)=0,0,FLOOR(Scoresheet!AA63/(Scoresheet!$Y63+Scoresheet!$Z63+Scoresheet!$AA63),0.01))</f>
        <v>0</v>
      </c>
      <c r="X63" s="66">
        <f>IF((Scoresheet!$AB63+Scoresheet!$AC63+Scoresheet!$AD63)=0,0,FLOOR(Scoresheet!AB63/(Scoresheet!$AB63+Scoresheet!$AC63+Scoresheet!$AD63),0.01))</f>
        <v>0</v>
      </c>
      <c r="Y63" s="66">
        <f>IF((Scoresheet!$AB63+Scoresheet!$AC63+Scoresheet!$AD63)=0,0,FLOOR(Scoresheet!AC63/(Scoresheet!$AB63+Scoresheet!$AC63+Scoresheet!$AD63),0.01))</f>
        <v>0</v>
      </c>
      <c r="Z63" s="115">
        <f>IF((Scoresheet!$AB63+Scoresheet!$AC63+Scoresheet!$AD63)=0,0,FLOOR(Scoresheet!AD63/(Scoresheet!$AB63+Scoresheet!$AC63+Scoresheet!$AD63),0.01))</f>
        <v>0</v>
      </c>
      <c r="AA63" s="116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E63/(Scoresheet!$AE63+Scoresheet!$AF63+Scoresheet!$AG63+Scoresheet!$AH63+Scoresheet!$AI63),2))),"ERR!")</f>
        <v>0</v>
      </c>
      <c r="AB63" s="115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F63/(Scoresheet!$AE63+Scoresheet!$AF63+Scoresheet!$AG63+Scoresheet!$AH63+Scoresheet!$AI63),2))),"ERR!")</f>
        <v>0</v>
      </c>
      <c r="AC63" s="115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G63/(Scoresheet!$AE63+Scoresheet!$AF63+Scoresheet!$AG63+Scoresheet!$AH63+Scoresheet!$AI63),2))),"ERR!")</f>
        <v>0</v>
      </c>
      <c r="AD63" s="115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H63/(Scoresheet!$AE63+Scoresheet!$AF63+Scoresheet!$AG63+Scoresheet!$AH63+Scoresheet!$AI63),2))),"ERR!")</f>
        <v>0</v>
      </c>
      <c r="AE63" s="114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I63/(Scoresheet!$AE63+Scoresheet!$AF63+Scoresheet!$AG63+Scoresheet!$AH63+Scoresheet!$AI63),2))),"ERR!")</f>
        <v>0</v>
      </c>
      <c r="AF63" s="66">
        <f>IF((Scoresheet!$AJ63+Scoresheet!$AK63+Scoresheet!$AL63)=0,0,FLOOR(Scoresheet!AJ63/(Scoresheet!$AJ63+Scoresheet!$AK63+Scoresheet!$AL63),0.01))</f>
        <v>0</v>
      </c>
      <c r="AG63" s="66">
        <f>IF((Scoresheet!$AJ63+Scoresheet!$AK63+Scoresheet!$AL63)=0,0,FLOOR(Scoresheet!AK63/(Scoresheet!$AJ63+Scoresheet!$AK63+Scoresheet!$AL63),0.01))</f>
        <v>0</v>
      </c>
      <c r="AH63" s="109">
        <f>IF((Scoresheet!$AJ63+Scoresheet!$AK63+Scoresheet!$AL63)=0,0,FLOOR(Scoresheet!AL63/(Scoresheet!$AJ63+Scoresheet!$AK63+Scoresheet!$AL63),0.01))</f>
        <v>0</v>
      </c>
      <c r="AI63" s="95"/>
      <c r="AJ63" s="95"/>
      <c r="AK63" s="95"/>
      <c r="AL63" s="95"/>
      <c r="AM63" s="95"/>
      <c r="AN63" s="95"/>
      <c r="AP63" s="96"/>
      <c r="AQ63" s="66">
        <f t="shared" si="51"/>
        <v>0</v>
      </c>
      <c r="AR63" s="66">
        <f t="shared" si="12"/>
        <v>0</v>
      </c>
      <c r="AS63" s="66">
        <f t="shared" si="13"/>
        <v>0</v>
      </c>
      <c r="AT63" s="66">
        <f t="shared" si="14"/>
        <v>0</v>
      </c>
      <c r="AU63" s="66">
        <f t="shared" si="15"/>
        <v>0</v>
      </c>
      <c r="AV63" s="66">
        <f t="shared" si="16"/>
        <v>0</v>
      </c>
      <c r="AW63" s="66">
        <f t="shared" si="17"/>
        <v>0</v>
      </c>
      <c r="AX63" s="66">
        <f t="shared" si="18"/>
        <v>0</v>
      </c>
      <c r="AY63" s="66">
        <f t="shared" si="19"/>
        <v>0</v>
      </c>
      <c r="AZ63" s="66">
        <f t="shared" si="20"/>
        <v>0</v>
      </c>
      <c r="BA63" s="66">
        <f t="shared" si="21"/>
        <v>0</v>
      </c>
      <c r="BB63" s="66">
        <f t="shared" si="22"/>
        <v>0</v>
      </c>
      <c r="BC63" s="66">
        <f t="shared" si="23"/>
        <v>0</v>
      </c>
      <c r="BD63" s="66">
        <f t="shared" si="24"/>
        <v>0</v>
      </c>
      <c r="BE63" s="66">
        <f t="shared" si="25"/>
        <v>0</v>
      </c>
      <c r="BF63" s="66">
        <f t="shared" si="26"/>
        <v>0</v>
      </c>
      <c r="BG63" s="66">
        <f t="shared" si="27"/>
        <v>0</v>
      </c>
      <c r="BH63" s="66">
        <f t="shared" si="28"/>
        <v>0</v>
      </c>
      <c r="BI63" s="66">
        <f t="shared" si="29"/>
        <v>0</v>
      </c>
      <c r="BJ63" s="66">
        <f t="shared" si="30"/>
        <v>0</v>
      </c>
      <c r="BK63" s="66">
        <f t="shared" si="31"/>
        <v>0</v>
      </c>
      <c r="BL63" s="66">
        <f t="shared" si="32"/>
        <v>0</v>
      </c>
      <c r="BM63" s="66">
        <f t="shared" si="33"/>
        <v>0</v>
      </c>
      <c r="BN63" s="66">
        <f t="shared" si="34"/>
        <v>0</v>
      </c>
      <c r="BO63" s="66">
        <f t="shared" si="35"/>
        <v>0</v>
      </c>
      <c r="BP63" s="66">
        <f t="shared" si="36"/>
        <v>0</v>
      </c>
      <c r="BQ63" s="66">
        <f t="shared" si="37"/>
        <v>0</v>
      </c>
      <c r="BR63" s="66">
        <f t="shared" si="38"/>
        <v>0</v>
      </c>
      <c r="BS63" s="66">
        <f t="shared" si="39"/>
        <v>0</v>
      </c>
      <c r="BT63" s="66">
        <f t="shared" si="40"/>
        <v>0</v>
      </c>
      <c r="BU63" s="66">
        <f t="shared" si="41"/>
        <v>0</v>
      </c>
      <c r="BV63" s="66">
        <f t="shared" si="42"/>
        <v>0</v>
      </c>
      <c r="BX63" s="66">
        <f t="shared" si="43"/>
        <v>0</v>
      </c>
      <c r="BY63" s="66">
        <f t="shared" si="52"/>
        <v>0</v>
      </c>
      <c r="BZ63" s="66">
        <f t="shared" si="53"/>
        <v>0</v>
      </c>
      <c r="CA63" s="66">
        <f t="shared" si="54"/>
        <v>0</v>
      </c>
      <c r="CB63" s="66">
        <f t="shared" si="55"/>
        <v>0</v>
      </c>
      <c r="CC63" s="66">
        <f t="shared" si="56"/>
        <v>0</v>
      </c>
      <c r="CD63" s="66">
        <f t="shared" si="57"/>
        <v>0</v>
      </c>
    </row>
    <row r="64" spans="1:82">
      <c r="A64" s="96">
        <f t="shared" si="11"/>
        <v>0</v>
      </c>
      <c r="B64" s="109">
        <f>Scoresheet!B64</f>
        <v>0</v>
      </c>
      <c r="C64" s="66">
        <f>IF(Scoresheet!C64=0,0,Scoresheet!C64/(Scoresheet!C64+Scoresheet!D64))</f>
        <v>0</v>
      </c>
      <c r="D64" s="109">
        <f>IF(Scoresheet!D64=0,0,Scoresheet!D64/(Scoresheet!C64+Scoresheet!D64))</f>
        <v>0</v>
      </c>
      <c r="E64" s="66">
        <f>IF(Scoresheet!E64=0,0,Scoresheet!E64/(Scoresheet!E64+Scoresheet!F64))</f>
        <v>0</v>
      </c>
      <c r="F64" s="66">
        <f>IF(Scoresheet!G64=0,0,Scoresheet!G64/(Scoresheet!G64+Scoresheet!H64)*(IF(Result!E64=0,1,Result!E64)))</f>
        <v>0</v>
      </c>
      <c r="G64" s="66">
        <f>IF(Scoresheet!I64=0,0,Scoresheet!I64/(Scoresheet!I64+Scoresheet!J64)*(IF(Result!E64=0,1,Result!E64)))</f>
        <v>0</v>
      </c>
      <c r="H64" s="66">
        <f>IF(Scoresheet!K64=0,0,Scoresheet!K64/(Scoresheet!L64+Scoresheet!K64)*(IF(Result!E64=0,1,Result!E64)))</f>
        <v>0</v>
      </c>
      <c r="I64" s="66">
        <f>IF(Scoresheet!L64=0,0,Scoresheet!L64/(Scoresheet!K64+Scoresheet!L64)*(IF(Result!E64=0,1,Result!E64)))</f>
        <v>0</v>
      </c>
      <c r="J64" s="109">
        <f>IF(Scoresheet!M64=0,0,Scoresheet!M64/(Scoresheet!M64+Scoresheet!N64))</f>
        <v>0</v>
      </c>
      <c r="K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O64/(Scoresheet!$O64+Scoresheet!$P64+Scoresheet!$Q64+Scoresheet!$R64+Scoresheet!$S64+Scoresheet!$T64+Scoresheet!$U64+Scoresheet!$V64+Scoresheet!$W64),2))),"ERR!"))</f>
        <v>0</v>
      </c>
      <c r="L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P64/(Scoresheet!$O64+Scoresheet!$P64+Scoresheet!$Q64+Scoresheet!$R64+Scoresheet!$S64+Scoresheet!$T64+Scoresheet!$U64+Scoresheet!$V64+Scoresheet!$W64),2))),"ERR!"))</f>
        <v>0</v>
      </c>
      <c r="M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Q64/(Scoresheet!$O64+Scoresheet!$P64+Scoresheet!$Q64+Scoresheet!$R64+Scoresheet!$S64+Scoresheet!$T64+Scoresheet!$U64+Scoresheet!$V64+Scoresheet!$W64),2))),"ERR!"))</f>
        <v>0</v>
      </c>
      <c r="N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R64/(Scoresheet!$O64+Scoresheet!$P64+Scoresheet!$Q64+Scoresheet!$R64+Scoresheet!$S64+Scoresheet!$T64+Scoresheet!$U64+Scoresheet!$V64+Scoresheet!$W64),2))),"ERR!"))</f>
        <v>0</v>
      </c>
      <c r="O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S64/(Scoresheet!$O64+Scoresheet!$P64+Scoresheet!$Q64+Scoresheet!$R64+Scoresheet!$S64+Scoresheet!$T64+Scoresheet!$U64+Scoresheet!$V64+Scoresheet!$W64),2))),"ERR!"))</f>
        <v>0</v>
      </c>
      <c r="P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T64/(Scoresheet!$O64+Scoresheet!$P64+Scoresheet!$Q64+Scoresheet!$R64+Scoresheet!$S64+Scoresheet!$T64+Scoresheet!$U64+Scoresheet!$V64+Scoresheet!$W64),2))),"ERR!"))</f>
        <v>0</v>
      </c>
      <c r="Q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U64/(Scoresheet!$O64+Scoresheet!$P64+Scoresheet!$Q64+Scoresheet!$R64+Scoresheet!$S64+Scoresheet!$T64+Scoresheet!$U64+Scoresheet!$V64+Scoresheet!$W64),2))),"ERR!"))</f>
        <v>0</v>
      </c>
      <c r="R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V64/(Scoresheet!$O64+Scoresheet!$P64+Scoresheet!$Q64+Scoresheet!$R64+Scoresheet!$S64+Scoresheet!$T64+Scoresheet!$U64+Scoresheet!$V64+Scoresheet!$W64),2))),"ERR!"))</f>
        <v>0</v>
      </c>
      <c r="S64" s="114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W64/(Scoresheet!$O64+Scoresheet!$P64+Scoresheet!$Q64+Scoresheet!$R64+Scoresheet!$S64+Scoresheet!$T64+Scoresheet!$U64+Scoresheet!$V64+Scoresheet!$W64),2))),"ERR!"))</f>
        <v>0</v>
      </c>
      <c r="T64" s="66">
        <f>Scoresheet!X64</f>
        <v>0</v>
      </c>
      <c r="U64" s="66">
        <f>IF((Scoresheet!$Y64+Scoresheet!$Z64+Scoresheet!$AA64)=0,0,FLOOR(Scoresheet!Y64/(Scoresheet!$Y64+Scoresheet!$Z64+Scoresheet!$AA64),0.01))</f>
        <v>0</v>
      </c>
      <c r="V64" s="66">
        <f>IF((Scoresheet!$Y64+Scoresheet!$Z64+Scoresheet!$AA64)=0,0,FLOOR(Scoresheet!Z64/(Scoresheet!$Y64+Scoresheet!$Z64+Scoresheet!$AA64),0.01))</f>
        <v>0</v>
      </c>
      <c r="W64" s="109">
        <f>IF((Scoresheet!$Y64+Scoresheet!$Z64+Scoresheet!$AA64)=0,0,FLOOR(Scoresheet!AA64/(Scoresheet!$Y64+Scoresheet!$Z64+Scoresheet!$AA64),0.01))</f>
        <v>0</v>
      </c>
      <c r="X64" s="66">
        <f>IF((Scoresheet!$AB64+Scoresheet!$AC64+Scoresheet!$AD64)=0,0,FLOOR(Scoresheet!AB64/(Scoresheet!$AB64+Scoresheet!$AC64+Scoresheet!$AD64),0.01))</f>
        <v>0</v>
      </c>
      <c r="Y64" s="66">
        <f>IF((Scoresheet!$AB64+Scoresheet!$AC64+Scoresheet!$AD64)=0,0,FLOOR(Scoresheet!AC64/(Scoresheet!$AB64+Scoresheet!$AC64+Scoresheet!$AD64),0.01))</f>
        <v>0</v>
      </c>
      <c r="Z64" s="115">
        <f>IF((Scoresheet!$AB64+Scoresheet!$AC64+Scoresheet!$AD64)=0,0,FLOOR(Scoresheet!AD64/(Scoresheet!$AB64+Scoresheet!$AC64+Scoresheet!$AD64),0.01))</f>
        <v>0</v>
      </c>
      <c r="AA64" s="116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E64/(Scoresheet!$AE64+Scoresheet!$AF64+Scoresheet!$AG64+Scoresheet!$AH64+Scoresheet!$AI64),2))),"ERR!")</f>
        <v>0</v>
      </c>
      <c r="AB64" s="115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F64/(Scoresheet!$AE64+Scoresheet!$AF64+Scoresheet!$AG64+Scoresheet!$AH64+Scoresheet!$AI64),2))),"ERR!")</f>
        <v>0</v>
      </c>
      <c r="AC64" s="115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G64/(Scoresheet!$AE64+Scoresheet!$AF64+Scoresheet!$AG64+Scoresheet!$AH64+Scoresheet!$AI64),2))),"ERR!")</f>
        <v>0</v>
      </c>
      <c r="AD64" s="115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H64/(Scoresheet!$AE64+Scoresheet!$AF64+Scoresheet!$AG64+Scoresheet!$AH64+Scoresheet!$AI64),2))),"ERR!")</f>
        <v>0</v>
      </c>
      <c r="AE64" s="114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I64/(Scoresheet!$AE64+Scoresheet!$AF64+Scoresheet!$AG64+Scoresheet!$AH64+Scoresheet!$AI64),2))),"ERR!")</f>
        <v>0</v>
      </c>
      <c r="AF64" s="66">
        <f>IF((Scoresheet!$AJ64+Scoresheet!$AK64+Scoresheet!$AL64)=0,0,FLOOR(Scoresheet!AJ64/(Scoresheet!$AJ64+Scoresheet!$AK64+Scoresheet!$AL64),0.01))</f>
        <v>0</v>
      </c>
      <c r="AG64" s="66">
        <f>IF((Scoresheet!$AJ64+Scoresheet!$AK64+Scoresheet!$AL64)=0,0,FLOOR(Scoresheet!AK64/(Scoresheet!$AJ64+Scoresheet!$AK64+Scoresheet!$AL64),0.01))</f>
        <v>0</v>
      </c>
      <c r="AH64" s="109">
        <f>IF((Scoresheet!$AJ64+Scoresheet!$AK64+Scoresheet!$AL64)=0,0,FLOOR(Scoresheet!AL64/(Scoresheet!$AJ64+Scoresheet!$AK64+Scoresheet!$AL64),0.01))</f>
        <v>0</v>
      </c>
      <c r="AI64" s="95"/>
      <c r="AJ64" s="95"/>
      <c r="AK64" s="95"/>
      <c r="AL64" s="95"/>
      <c r="AM64" s="95"/>
      <c r="AN64" s="95"/>
      <c r="AP64" s="96"/>
      <c r="AQ64" s="66">
        <f t="shared" si="51"/>
        <v>0</v>
      </c>
      <c r="AR64" s="66">
        <f t="shared" si="12"/>
        <v>0</v>
      </c>
      <c r="AS64" s="66">
        <f t="shared" si="13"/>
        <v>0</v>
      </c>
      <c r="AT64" s="66">
        <f t="shared" si="14"/>
        <v>0</v>
      </c>
      <c r="AU64" s="66">
        <f t="shared" si="15"/>
        <v>0</v>
      </c>
      <c r="AV64" s="66">
        <f t="shared" si="16"/>
        <v>0</v>
      </c>
      <c r="AW64" s="66">
        <f t="shared" si="17"/>
        <v>0</v>
      </c>
      <c r="AX64" s="66">
        <f t="shared" si="18"/>
        <v>0</v>
      </c>
      <c r="AY64" s="66">
        <f t="shared" si="19"/>
        <v>0</v>
      </c>
      <c r="AZ64" s="66">
        <f t="shared" si="20"/>
        <v>0</v>
      </c>
      <c r="BA64" s="66">
        <f t="shared" si="21"/>
        <v>0</v>
      </c>
      <c r="BB64" s="66">
        <f t="shared" si="22"/>
        <v>0</v>
      </c>
      <c r="BC64" s="66">
        <f t="shared" si="23"/>
        <v>0</v>
      </c>
      <c r="BD64" s="66">
        <f t="shared" si="24"/>
        <v>0</v>
      </c>
      <c r="BE64" s="66">
        <f t="shared" si="25"/>
        <v>0</v>
      </c>
      <c r="BF64" s="66">
        <f t="shared" si="26"/>
        <v>0</v>
      </c>
      <c r="BG64" s="66">
        <f t="shared" si="27"/>
        <v>0</v>
      </c>
      <c r="BH64" s="66">
        <f t="shared" si="28"/>
        <v>0</v>
      </c>
      <c r="BI64" s="66">
        <f t="shared" si="29"/>
        <v>0</v>
      </c>
      <c r="BJ64" s="66">
        <f t="shared" si="30"/>
        <v>0</v>
      </c>
      <c r="BK64" s="66">
        <f t="shared" si="31"/>
        <v>0</v>
      </c>
      <c r="BL64" s="66">
        <f t="shared" si="32"/>
        <v>0</v>
      </c>
      <c r="BM64" s="66">
        <f t="shared" si="33"/>
        <v>0</v>
      </c>
      <c r="BN64" s="66">
        <f t="shared" si="34"/>
        <v>0</v>
      </c>
      <c r="BO64" s="66">
        <f t="shared" si="35"/>
        <v>0</v>
      </c>
      <c r="BP64" s="66">
        <f t="shared" si="36"/>
        <v>0</v>
      </c>
      <c r="BQ64" s="66">
        <f t="shared" si="37"/>
        <v>0</v>
      </c>
      <c r="BR64" s="66">
        <f t="shared" si="38"/>
        <v>0</v>
      </c>
      <c r="BS64" s="66">
        <f t="shared" si="39"/>
        <v>0</v>
      </c>
      <c r="BT64" s="66">
        <f t="shared" si="40"/>
        <v>0</v>
      </c>
      <c r="BU64" s="66">
        <f t="shared" si="41"/>
        <v>0</v>
      </c>
      <c r="BV64" s="66">
        <f t="shared" si="42"/>
        <v>0</v>
      </c>
      <c r="BX64" s="66">
        <f t="shared" si="43"/>
        <v>0</v>
      </c>
      <c r="BY64" s="66">
        <f t="shared" si="52"/>
        <v>0</v>
      </c>
      <c r="BZ64" s="66">
        <f t="shared" si="53"/>
        <v>0</v>
      </c>
      <c r="CA64" s="66">
        <f t="shared" si="54"/>
        <v>0</v>
      </c>
      <c r="CB64" s="66">
        <f t="shared" si="55"/>
        <v>0</v>
      </c>
      <c r="CC64" s="66">
        <f t="shared" si="56"/>
        <v>0</v>
      </c>
      <c r="CD64" s="66">
        <f t="shared" si="57"/>
        <v>0</v>
      </c>
    </row>
    <row r="65" spans="1:82">
      <c r="A65" s="96">
        <f t="shared" si="11"/>
        <v>0</v>
      </c>
      <c r="B65" s="109">
        <f>Scoresheet!B65</f>
        <v>0</v>
      </c>
      <c r="C65" s="66">
        <f>IF(Scoresheet!C65=0,0,Scoresheet!C65/(Scoresheet!C65+Scoresheet!D65))</f>
        <v>0</v>
      </c>
      <c r="D65" s="109">
        <f>IF(Scoresheet!D65=0,0,Scoresheet!D65/(Scoresheet!C65+Scoresheet!D65))</f>
        <v>0</v>
      </c>
      <c r="E65" s="66">
        <f>IF(Scoresheet!E65=0,0,Scoresheet!E65/(Scoresheet!E65+Scoresheet!F65))</f>
        <v>0</v>
      </c>
      <c r="F65" s="66">
        <f>IF(Scoresheet!G65=0,0,Scoresheet!G65/(Scoresheet!G65+Scoresheet!H65)*(IF(Result!E65=0,1,Result!E65)))</f>
        <v>0</v>
      </c>
      <c r="G65" s="66">
        <f>IF(Scoresheet!I65=0,0,Scoresheet!I65/(Scoresheet!I65+Scoresheet!J65)*(IF(Result!E65=0,1,Result!E65)))</f>
        <v>0</v>
      </c>
      <c r="H65" s="66">
        <f>IF(Scoresheet!K65=0,0,Scoresheet!K65/(Scoresheet!L65+Scoresheet!K65)*(IF(Result!E65=0,1,Result!E65)))</f>
        <v>0</v>
      </c>
      <c r="I65" s="66">
        <f>IF(Scoresheet!L65=0,0,Scoresheet!L65/(Scoresheet!K65+Scoresheet!L65)*(IF(Result!E65=0,1,Result!E65)))</f>
        <v>0</v>
      </c>
      <c r="J65" s="109">
        <f>IF(Scoresheet!M65=0,0,Scoresheet!M65/(Scoresheet!M65+Scoresheet!N65))</f>
        <v>0</v>
      </c>
      <c r="K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O65/(Scoresheet!$O65+Scoresheet!$P65+Scoresheet!$Q65+Scoresheet!$R65+Scoresheet!$S65+Scoresheet!$T65+Scoresheet!$U65+Scoresheet!$V65+Scoresheet!$W65),2))),"ERR!"))</f>
        <v>0</v>
      </c>
      <c r="L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P65/(Scoresheet!$O65+Scoresheet!$P65+Scoresheet!$Q65+Scoresheet!$R65+Scoresheet!$S65+Scoresheet!$T65+Scoresheet!$U65+Scoresheet!$V65+Scoresheet!$W65),2))),"ERR!"))</f>
        <v>0</v>
      </c>
      <c r="M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Q65/(Scoresheet!$O65+Scoresheet!$P65+Scoresheet!$Q65+Scoresheet!$R65+Scoresheet!$S65+Scoresheet!$T65+Scoresheet!$U65+Scoresheet!$V65+Scoresheet!$W65),2))),"ERR!"))</f>
        <v>0</v>
      </c>
      <c r="N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R65/(Scoresheet!$O65+Scoresheet!$P65+Scoresheet!$Q65+Scoresheet!$R65+Scoresheet!$S65+Scoresheet!$T65+Scoresheet!$U65+Scoresheet!$V65+Scoresheet!$W65),2))),"ERR!"))</f>
        <v>0</v>
      </c>
      <c r="O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S65/(Scoresheet!$O65+Scoresheet!$P65+Scoresheet!$Q65+Scoresheet!$R65+Scoresheet!$S65+Scoresheet!$T65+Scoresheet!$U65+Scoresheet!$V65+Scoresheet!$W65),2))),"ERR!"))</f>
        <v>0</v>
      </c>
      <c r="P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T65/(Scoresheet!$O65+Scoresheet!$P65+Scoresheet!$Q65+Scoresheet!$R65+Scoresheet!$S65+Scoresheet!$T65+Scoresheet!$U65+Scoresheet!$V65+Scoresheet!$W65),2))),"ERR!"))</f>
        <v>0</v>
      </c>
      <c r="Q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U65/(Scoresheet!$O65+Scoresheet!$P65+Scoresheet!$Q65+Scoresheet!$R65+Scoresheet!$S65+Scoresheet!$T65+Scoresheet!$U65+Scoresheet!$V65+Scoresheet!$W65),2))),"ERR!"))</f>
        <v>0</v>
      </c>
      <c r="R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V65/(Scoresheet!$O65+Scoresheet!$P65+Scoresheet!$Q65+Scoresheet!$R65+Scoresheet!$S65+Scoresheet!$T65+Scoresheet!$U65+Scoresheet!$V65+Scoresheet!$W65),2))),"ERR!"))</f>
        <v>0</v>
      </c>
      <c r="S65" s="114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W65/(Scoresheet!$O65+Scoresheet!$P65+Scoresheet!$Q65+Scoresheet!$R65+Scoresheet!$S65+Scoresheet!$T65+Scoresheet!$U65+Scoresheet!$V65+Scoresheet!$W65),2))),"ERR!"))</f>
        <v>0</v>
      </c>
      <c r="T65" s="66">
        <f>Scoresheet!X65</f>
        <v>0</v>
      </c>
      <c r="U65" s="66">
        <f>IF((Scoresheet!$Y65+Scoresheet!$Z65+Scoresheet!$AA65)=0,0,FLOOR(Scoresheet!Y65/(Scoresheet!$Y65+Scoresheet!$Z65+Scoresheet!$AA65),0.01))</f>
        <v>0</v>
      </c>
      <c r="V65" s="66">
        <f>IF((Scoresheet!$Y65+Scoresheet!$Z65+Scoresheet!$AA65)=0,0,FLOOR(Scoresheet!Z65/(Scoresheet!$Y65+Scoresheet!$Z65+Scoresheet!$AA65),0.01))</f>
        <v>0</v>
      </c>
      <c r="W65" s="109">
        <f>IF((Scoresheet!$Y65+Scoresheet!$Z65+Scoresheet!$AA65)=0,0,FLOOR(Scoresheet!AA65/(Scoresheet!$Y65+Scoresheet!$Z65+Scoresheet!$AA65),0.01))</f>
        <v>0</v>
      </c>
      <c r="X65" s="66">
        <f>IF((Scoresheet!$AB65+Scoresheet!$AC65+Scoresheet!$AD65)=0,0,FLOOR(Scoresheet!AB65/(Scoresheet!$AB65+Scoresheet!$AC65+Scoresheet!$AD65),0.01))</f>
        <v>0</v>
      </c>
      <c r="Y65" s="66">
        <f>IF((Scoresheet!$AB65+Scoresheet!$AC65+Scoresheet!$AD65)=0,0,FLOOR(Scoresheet!AC65/(Scoresheet!$AB65+Scoresheet!$AC65+Scoresheet!$AD65),0.01))</f>
        <v>0</v>
      </c>
      <c r="Z65" s="115">
        <f>IF((Scoresheet!$AB65+Scoresheet!$AC65+Scoresheet!$AD65)=0,0,FLOOR(Scoresheet!AD65/(Scoresheet!$AB65+Scoresheet!$AC65+Scoresheet!$AD65),0.01))</f>
        <v>0</v>
      </c>
      <c r="AA65" s="116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E65/(Scoresheet!$AE65+Scoresheet!$AF65+Scoresheet!$AG65+Scoresheet!$AH65+Scoresheet!$AI65),2))),"ERR!")</f>
        <v>0</v>
      </c>
      <c r="AB65" s="115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F65/(Scoresheet!$AE65+Scoresheet!$AF65+Scoresheet!$AG65+Scoresheet!$AH65+Scoresheet!$AI65),2))),"ERR!")</f>
        <v>0</v>
      </c>
      <c r="AC65" s="115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G65/(Scoresheet!$AE65+Scoresheet!$AF65+Scoresheet!$AG65+Scoresheet!$AH65+Scoresheet!$AI65),2))),"ERR!")</f>
        <v>0</v>
      </c>
      <c r="AD65" s="115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H65/(Scoresheet!$AE65+Scoresheet!$AF65+Scoresheet!$AG65+Scoresheet!$AH65+Scoresheet!$AI65),2))),"ERR!")</f>
        <v>0</v>
      </c>
      <c r="AE65" s="114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I65/(Scoresheet!$AE65+Scoresheet!$AF65+Scoresheet!$AG65+Scoresheet!$AH65+Scoresheet!$AI65),2))),"ERR!")</f>
        <v>0</v>
      </c>
      <c r="AF65" s="66">
        <f>IF((Scoresheet!$AJ65+Scoresheet!$AK65+Scoresheet!$AL65)=0,0,FLOOR(Scoresheet!AJ65/(Scoresheet!$AJ65+Scoresheet!$AK65+Scoresheet!$AL65),0.01))</f>
        <v>0</v>
      </c>
      <c r="AG65" s="66">
        <f>IF((Scoresheet!$AJ65+Scoresheet!$AK65+Scoresheet!$AL65)=0,0,FLOOR(Scoresheet!AK65/(Scoresheet!$AJ65+Scoresheet!$AK65+Scoresheet!$AL65),0.01))</f>
        <v>0</v>
      </c>
      <c r="AH65" s="109">
        <f>IF((Scoresheet!$AJ65+Scoresheet!$AK65+Scoresheet!$AL65)=0,0,FLOOR(Scoresheet!AL65/(Scoresheet!$AJ65+Scoresheet!$AK65+Scoresheet!$AL65),0.01))</f>
        <v>0</v>
      </c>
      <c r="AI65" s="95"/>
      <c r="AJ65" s="95"/>
      <c r="AK65" s="95"/>
      <c r="AL65" s="95"/>
      <c r="AM65" s="95"/>
      <c r="AN65" s="95"/>
      <c r="AP65" s="96"/>
      <c r="AQ65" s="66">
        <f t="shared" si="51"/>
        <v>0</v>
      </c>
      <c r="AR65" s="66">
        <f t="shared" si="12"/>
        <v>0</v>
      </c>
      <c r="AS65" s="66">
        <f t="shared" si="13"/>
        <v>0</v>
      </c>
      <c r="AT65" s="66">
        <f t="shared" si="14"/>
        <v>0</v>
      </c>
      <c r="AU65" s="66">
        <f t="shared" si="15"/>
        <v>0</v>
      </c>
      <c r="AV65" s="66">
        <f t="shared" si="16"/>
        <v>0</v>
      </c>
      <c r="AW65" s="66">
        <f t="shared" si="17"/>
        <v>0</v>
      </c>
      <c r="AX65" s="66">
        <f t="shared" si="18"/>
        <v>0</v>
      </c>
      <c r="AY65" s="66">
        <f t="shared" si="19"/>
        <v>0</v>
      </c>
      <c r="AZ65" s="66">
        <f t="shared" si="20"/>
        <v>0</v>
      </c>
      <c r="BA65" s="66">
        <f t="shared" si="21"/>
        <v>0</v>
      </c>
      <c r="BB65" s="66">
        <f t="shared" si="22"/>
        <v>0</v>
      </c>
      <c r="BC65" s="66">
        <f t="shared" si="23"/>
        <v>0</v>
      </c>
      <c r="BD65" s="66">
        <f t="shared" si="24"/>
        <v>0</v>
      </c>
      <c r="BE65" s="66">
        <f t="shared" si="25"/>
        <v>0</v>
      </c>
      <c r="BF65" s="66">
        <f t="shared" si="26"/>
        <v>0</v>
      </c>
      <c r="BG65" s="66">
        <f t="shared" si="27"/>
        <v>0</v>
      </c>
      <c r="BH65" s="66">
        <f t="shared" si="28"/>
        <v>0</v>
      </c>
      <c r="BI65" s="66">
        <f t="shared" si="29"/>
        <v>0</v>
      </c>
      <c r="BJ65" s="66">
        <f t="shared" si="30"/>
        <v>0</v>
      </c>
      <c r="BK65" s="66">
        <f t="shared" si="31"/>
        <v>0</v>
      </c>
      <c r="BL65" s="66">
        <f t="shared" si="32"/>
        <v>0</v>
      </c>
      <c r="BM65" s="66">
        <f t="shared" si="33"/>
        <v>0</v>
      </c>
      <c r="BN65" s="66">
        <f t="shared" si="34"/>
        <v>0</v>
      </c>
      <c r="BO65" s="66">
        <f t="shared" si="35"/>
        <v>0</v>
      </c>
      <c r="BP65" s="66">
        <f t="shared" si="36"/>
        <v>0</v>
      </c>
      <c r="BQ65" s="66">
        <f t="shared" si="37"/>
        <v>0</v>
      </c>
      <c r="BR65" s="66">
        <f t="shared" si="38"/>
        <v>0</v>
      </c>
      <c r="BS65" s="66">
        <f t="shared" si="39"/>
        <v>0</v>
      </c>
      <c r="BT65" s="66">
        <f t="shared" si="40"/>
        <v>0</v>
      </c>
      <c r="BU65" s="66">
        <f t="shared" si="41"/>
        <v>0</v>
      </c>
      <c r="BV65" s="66">
        <f t="shared" si="42"/>
        <v>0</v>
      </c>
      <c r="BX65" s="66">
        <f t="shared" si="43"/>
        <v>0</v>
      </c>
      <c r="BY65" s="66">
        <f t="shared" si="52"/>
        <v>0</v>
      </c>
      <c r="BZ65" s="66">
        <f t="shared" si="53"/>
        <v>0</v>
      </c>
      <c r="CA65" s="66">
        <f t="shared" si="54"/>
        <v>0</v>
      </c>
      <c r="CB65" s="66">
        <f t="shared" si="55"/>
        <v>0</v>
      </c>
      <c r="CC65" s="66">
        <f t="shared" si="56"/>
        <v>0</v>
      </c>
      <c r="CD65" s="66">
        <f t="shared" si="57"/>
        <v>0</v>
      </c>
    </row>
    <row r="66" spans="1:82">
      <c r="A66" s="96">
        <f t="shared" si="11"/>
        <v>0</v>
      </c>
      <c r="B66" s="109">
        <f>Scoresheet!B66</f>
        <v>0</v>
      </c>
      <c r="C66" s="66">
        <f>IF(Scoresheet!C66=0,0,Scoresheet!C66/(Scoresheet!C66+Scoresheet!D66))</f>
        <v>0</v>
      </c>
      <c r="D66" s="109">
        <f>IF(Scoresheet!D66=0,0,Scoresheet!D66/(Scoresheet!C66+Scoresheet!D66))</f>
        <v>0</v>
      </c>
      <c r="E66" s="66">
        <f>IF(Scoresheet!E66=0,0,Scoresheet!E66/(Scoresheet!E66+Scoresheet!F66))</f>
        <v>0</v>
      </c>
      <c r="F66" s="66">
        <f>IF(Scoresheet!G66=0,0,Scoresheet!G66/(Scoresheet!G66+Scoresheet!H66)*(IF(Result!E66=0,1,Result!E66)))</f>
        <v>0</v>
      </c>
      <c r="G66" s="66">
        <f>IF(Scoresheet!I66=0,0,Scoresheet!I66/(Scoresheet!I66+Scoresheet!J66)*(IF(Result!E66=0,1,Result!E66)))</f>
        <v>0</v>
      </c>
      <c r="H66" s="66">
        <f>IF(Scoresheet!K66=0,0,Scoresheet!K66/(Scoresheet!L66+Scoresheet!K66)*(IF(Result!E66=0,1,Result!E66)))</f>
        <v>0</v>
      </c>
      <c r="I66" s="66">
        <f>IF(Scoresheet!L66=0,0,Scoresheet!L66/(Scoresheet!K66+Scoresheet!L66)*(IF(Result!E66=0,1,Result!E66)))</f>
        <v>0</v>
      </c>
      <c r="J66" s="109">
        <f>IF(Scoresheet!M66=0,0,Scoresheet!M66/(Scoresheet!M66+Scoresheet!N66))</f>
        <v>0</v>
      </c>
      <c r="K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O66/(Scoresheet!$O66+Scoresheet!$P66+Scoresheet!$Q66+Scoresheet!$R66+Scoresheet!$S66+Scoresheet!$T66+Scoresheet!$U66+Scoresheet!$V66+Scoresheet!$W66),2))),"ERR!"))</f>
        <v>0</v>
      </c>
      <c r="L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P66/(Scoresheet!$O66+Scoresheet!$P66+Scoresheet!$Q66+Scoresheet!$R66+Scoresheet!$S66+Scoresheet!$T66+Scoresheet!$U66+Scoresheet!$V66+Scoresheet!$W66),2))),"ERR!"))</f>
        <v>0</v>
      </c>
      <c r="M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Q66/(Scoresheet!$O66+Scoresheet!$P66+Scoresheet!$Q66+Scoresheet!$R66+Scoresheet!$S66+Scoresheet!$T66+Scoresheet!$U66+Scoresheet!$V66+Scoresheet!$W66),2))),"ERR!"))</f>
        <v>0</v>
      </c>
      <c r="N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R66/(Scoresheet!$O66+Scoresheet!$P66+Scoresheet!$Q66+Scoresheet!$R66+Scoresheet!$S66+Scoresheet!$T66+Scoresheet!$U66+Scoresheet!$V66+Scoresheet!$W66),2))),"ERR!"))</f>
        <v>0</v>
      </c>
      <c r="O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S66/(Scoresheet!$O66+Scoresheet!$P66+Scoresheet!$Q66+Scoresheet!$R66+Scoresheet!$S66+Scoresheet!$T66+Scoresheet!$U66+Scoresheet!$V66+Scoresheet!$W66),2))),"ERR!"))</f>
        <v>0</v>
      </c>
      <c r="P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T66/(Scoresheet!$O66+Scoresheet!$P66+Scoresheet!$Q66+Scoresheet!$R66+Scoresheet!$S66+Scoresheet!$T66+Scoresheet!$U66+Scoresheet!$V66+Scoresheet!$W66),2))),"ERR!"))</f>
        <v>0</v>
      </c>
      <c r="Q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U66/(Scoresheet!$O66+Scoresheet!$P66+Scoresheet!$Q66+Scoresheet!$R66+Scoresheet!$S66+Scoresheet!$T66+Scoresheet!$U66+Scoresheet!$V66+Scoresheet!$W66),2))),"ERR!"))</f>
        <v>0</v>
      </c>
      <c r="R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V66/(Scoresheet!$O66+Scoresheet!$P66+Scoresheet!$Q66+Scoresheet!$R66+Scoresheet!$S66+Scoresheet!$T66+Scoresheet!$U66+Scoresheet!$V66+Scoresheet!$W66),2))),"ERR!"))</f>
        <v>0</v>
      </c>
      <c r="S66" s="114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W66/(Scoresheet!$O66+Scoresheet!$P66+Scoresheet!$Q66+Scoresheet!$R66+Scoresheet!$S66+Scoresheet!$T66+Scoresheet!$U66+Scoresheet!$V66+Scoresheet!$W66),2))),"ERR!"))</f>
        <v>0</v>
      </c>
      <c r="T66" s="66">
        <f>Scoresheet!X66</f>
        <v>0</v>
      </c>
      <c r="U66" s="66">
        <f>IF((Scoresheet!$Y66+Scoresheet!$Z66+Scoresheet!$AA66)=0,0,FLOOR(Scoresheet!Y66/(Scoresheet!$Y66+Scoresheet!$Z66+Scoresheet!$AA66),0.01))</f>
        <v>0</v>
      </c>
      <c r="V66" s="66">
        <f>IF((Scoresheet!$Y66+Scoresheet!$Z66+Scoresheet!$AA66)=0,0,FLOOR(Scoresheet!Z66/(Scoresheet!$Y66+Scoresheet!$Z66+Scoresheet!$AA66),0.01))</f>
        <v>0</v>
      </c>
      <c r="W66" s="109">
        <f>IF((Scoresheet!$Y66+Scoresheet!$Z66+Scoresheet!$AA66)=0,0,FLOOR(Scoresheet!AA66/(Scoresheet!$Y66+Scoresheet!$Z66+Scoresheet!$AA66),0.01))</f>
        <v>0</v>
      </c>
      <c r="X66" s="66">
        <f>IF((Scoresheet!$AB66+Scoresheet!$AC66+Scoresheet!$AD66)=0,0,FLOOR(Scoresheet!AB66/(Scoresheet!$AB66+Scoresheet!$AC66+Scoresheet!$AD66),0.01))</f>
        <v>0</v>
      </c>
      <c r="Y66" s="66">
        <f>IF((Scoresheet!$AB66+Scoresheet!$AC66+Scoresheet!$AD66)=0,0,FLOOR(Scoresheet!AC66/(Scoresheet!$AB66+Scoresheet!$AC66+Scoresheet!$AD66),0.01))</f>
        <v>0</v>
      </c>
      <c r="Z66" s="115">
        <f>IF((Scoresheet!$AB66+Scoresheet!$AC66+Scoresheet!$AD66)=0,0,FLOOR(Scoresheet!AD66/(Scoresheet!$AB66+Scoresheet!$AC66+Scoresheet!$AD66),0.01))</f>
        <v>0</v>
      </c>
      <c r="AA66" s="116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E66/(Scoresheet!$AE66+Scoresheet!$AF66+Scoresheet!$AG66+Scoresheet!$AH66+Scoresheet!$AI66),2))),"ERR!")</f>
        <v>0</v>
      </c>
      <c r="AB66" s="115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F66/(Scoresheet!$AE66+Scoresheet!$AF66+Scoresheet!$AG66+Scoresheet!$AH66+Scoresheet!$AI66),2))),"ERR!")</f>
        <v>0</v>
      </c>
      <c r="AC66" s="115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G66/(Scoresheet!$AE66+Scoresheet!$AF66+Scoresheet!$AG66+Scoresheet!$AH66+Scoresheet!$AI66),2))),"ERR!")</f>
        <v>0</v>
      </c>
      <c r="AD66" s="115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H66/(Scoresheet!$AE66+Scoresheet!$AF66+Scoresheet!$AG66+Scoresheet!$AH66+Scoresheet!$AI66),2))),"ERR!")</f>
        <v>0</v>
      </c>
      <c r="AE66" s="114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I66/(Scoresheet!$AE66+Scoresheet!$AF66+Scoresheet!$AG66+Scoresheet!$AH66+Scoresheet!$AI66),2))),"ERR!")</f>
        <v>0</v>
      </c>
      <c r="AF66" s="66">
        <f>IF((Scoresheet!$AJ66+Scoresheet!$AK66+Scoresheet!$AL66)=0,0,FLOOR(Scoresheet!AJ66/(Scoresheet!$AJ66+Scoresheet!$AK66+Scoresheet!$AL66),0.01))</f>
        <v>0</v>
      </c>
      <c r="AG66" s="66">
        <f>IF((Scoresheet!$AJ66+Scoresheet!$AK66+Scoresheet!$AL66)=0,0,FLOOR(Scoresheet!AK66/(Scoresheet!$AJ66+Scoresheet!$AK66+Scoresheet!$AL66),0.01))</f>
        <v>0</v>
      </c>
      <c r="AH66" s="109">
        <f>IF((Scoresheet!$AJ66+Scoresheet!$AK66+Scoresheet!$AL66)=0,0,FLOOR(Scoresheet!AL66/(Scoresheet!$AJ66+Scoresheet!$AK66+Scoresheet!$AL66),0.01))</f>
        <v>0</v>
      </c>
      <c r="AI66" s="95"/>
      <c r="AJ66" s="95"/>
      <c r="AK66" s="95"/>
      <c r="AL66" s="95"/>
      <c r="AM66" s="95"/>
      <c r="AN66" s="95"/>
      <c r="AP66" s="96"/>
      <c r="AQ66" s="66">
        <f t="shared" si="51"/>
        <v>0</v>
      </c>
      <c r="AR66" s="66">
        <f t="shared" si="12"/>
        <v>0</v>
      </c>
      <c r="AS66" s="66">
        <f t="shared" si="13"/>
        <v>0</v>
      </c>
      <c r="AT66" s="66">
        <f t="shared" si="14"/>
        <v>0</v>
      </c>
      <c r="AU66" s="66">
        <f t="shared" si="15"/>
        <v>0</v>
      </c>
      <c r="AV66" s="66">
        <f t="shared" si="16"/>
        <v>0</v>
      </c>
      <c r="AW66" s="66">
        <f t="shared" si="17"/>
        <v>0</v>
      </c>
      <c r="AX66" s="66">
        <f t="shared" si="18"/>
        <v>0</v>
      </c>
      <c r="AY66" s="66">
        <f t="shared" si="19"/>
        <v>0</v>
      </c>
      <c r="AZ66" s="66">
        <f t="shared" si="20"/>
        <v>0</v>
      </c>
      <c r="BA66" s="66">
        <f t="shared" si="21"/>
        <v>0</v>
      </c>
      <c r="BB66" s="66">
        <f t="shared" si="22"/>
        <v>0</v>
      </c>
      <c r="BC66" s="66">
        <f t="shared" si="23"/>
        <v>0</v>
      </c>
      <c r="BD66" s="66">
        <f t="shared" si="24"/>
        <v>0</v>
      </c>
      <c r="BE66" s="66">
        <f t="shared" si="25"/>
        <v>0</v>
      </c>
      <c r="BF66" s="66">
        <f t="shared" si="26"/>
        <v>0</v>
      </c>
      <c r="BG66" s="66">
        <f t="shared" si="27"/>
        <v>0</v>
      </c>
      <c r="BH66" s="66">
        <f t="shared" si="28"/>
        <v>0</v>
      </c>
      <c r="BI66" s="66">
        <f t="shared" si="29"/>
        <v>0</v>
      </c>
      <c r="BJ66" s="66">
        <f t="shared" si="30"/>
        <v>0</v>
      </c>
      <c r="BK66" s="66">
        <f t="shared" si="31"/>
        <v>0</v>
      </c>
      <c r="BL66" s="66">
        <f t="shared" si="32"/>
        <v>0</v>
      </c>
      <c r="BM66" s="66">
        <f t="shared" si="33"/>
        <v>0</v>
      </c>
      <c r="BN66" s="66">
        <f t="shared" si="34"/>
        <v>0</v>
      </c>
      <c r="BO66" s="66">
        <f t="shared" si="35"/>
        <v>0</v>
      </c>
      <c r="BP66" s="66">
        <f t="shared" si="36"/>
        <v>0</v>
      </c>
      <c r="BQ66" s="66">
        <f t="shared" si="37"/>
        <v>0</v>
      </c>
      <c r="BR66" s="66">
        <f t="shared" si="38"/>
        <v>0</v>
      </c>
      <c r="BS66" s="66">
        <f t="shared" si="39"/>
        <v>0</v>
      </c>
      <c r="BT66" s="66">
        <f t="shared" si="40"/>
        <v>0</v>
      </c>
      <c r="BU66" s="66">
        <f t="shared" si="41"/>
        <v>0</v>
      </c>
      <c r="BV66" s="66">
        <f t="shared" si="42"/>
        <v>0</v>
      </c>
      <c r="BX66" s="66">
        <f t="shared" si="43"/>
        <v>0</v>
      </c>
      <c r="BY66" s="66">
        <f t="shared" si="52"/>
        <v>0</v>
      </c>
      <c r="BZ66" s="66">
        <f t="shared" si="53"/>
        <v>0</v>
      </c>
      <c r="CA66" s="66">
        <f t="shared" si="54"/>
        <v>0</v>
      </c>
      <c r="CB66" s="66">
        <f t="shared" si="55"/>
        <v>0</v>
      </c>
      <c r="CC66" s="66">
        <f t="shared" si="56"/>
        <v>0</v>
      </c>
      <c r="CD66" s="66">
        <f t="shared" si="57"/>
        <v>0</v>
      </c>
    </row>
    <row r="67" spans="1:82">
      <c r="A67" s="96">
        <f t="shared" si="11"/>
        <v>0</v>
      </c>
      <c r="B67" s="109">
        <f>Scoresheet!B67</f>
        <v>0</v>
      </c>
      <c r="C67" s="66">
        <f>IF(Scoresheet!C67=0,0,Scoresheet!C67/(Scoresheet!C67+Scoresheet!D67))</f>
        <v>0</v>
      </c>
      <c r="D67" s="109">
        <f>IF(Scoresheet!D67=0,0,Scoresheet!D67/(Scoresheet!C67+Scoresheet!D67))</f>
        <v>0</v>
      </c>
      <c r="E67" s="66">
        <f>IF(Scoresheet!E67=0,0,Scoresheet!E67/(Scoresheet!E67+Scoresheet!F67))</f>
        <v>0</v>
      </c>
      <c r="F67" s="66">
        <f>IF(Scoresheet!G67=0,0,Scoresheet!G67/(Scoresheet!G67+Scoresheet!H67)*(IF(Result!E67=0,1,Result!E67)))</f>
        <v>0</v>
      </c>
      <c r="G67" s="66">
        <f>IF(Scoresheet!I67=0,0,Scoresheet!I67/(Scoresheet!I67+Scoresheet!J67)*(IF(Result!E67=0,1,Result!E67)))</f>
        <v>0</v>
      </c>
      <c r="H67" s="66">
        <f>IF(Scoresheet!K67=0,0,Scoresheet!K67/(Scoresheet!L67+Scoresheet!K67)*(IF(Result!E67=0,1,Result!E67)))</f>
        <v>0</v>
      </c>
      <c r="I67" s="66">
        <f>IF(Scoresheet!L67=0,0,Scoresheet!L67/(Scoresheet!K67+Scoresheet!L67)*(IF(Result!E67=0,1,Result!E67)))</f>
        <v>0</v>
      </c>
      <c r="J67" s="109">
        <f>IF(Scoresheet!M67=0,0,Scoresheet!M67/(Scoresheet!M67+Scoresheet!N67))</f>
        <v>0</v>
      </c>
      <c r="K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O67/(Scoresheet!$O67+Scoresheet!$P67+Scoresheet!$Q67+Scoresheet!$R67+Scoresheet!$S67+Scoresheet!$T67+Scoresheet!$U67+Scoresheet!$V67+Scoresheet!$W67),2))),"ERR!"))</f>
        <v>0</v>
      </c>
      <c r="L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P67/(Scoresheet!$O67+Scoresheet!$P67+Scoresheet!$Q67+Scoresheet!$R67+Scoresheet!$S67+Scoresheet!$T67+Scoresheet!$U67+Scoresheet!$V67+Scoresheet!$W67),2))),"ERR!"))</f>
        <v>0</v>
      </c>
      <c r="M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Q67/(Scoresheet!$O67+Scoresheet!$P67+Scoresheet!$Q67+Scoresheet!$R67+Scoresheet!$S67+Scoresheet!$T67+Scoresheet!$U67+Scoresheet!$V67+Scoresheet!$W67),2))),"ERR!"))</f>
        <v>0</v>
      </c>
      <c r="N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R67/(Scoresheet!$O67+Scoresheet!$P67+Scoresheet!$Q67+Scoresheet!$R67+Scoresheet!$S67+Scoresheet!$T67+Scoresheet!$U67+Scoresheet!$V67+Scoresheet!$W67),2))),"ERR!"))</f>
        <v>0</v>
      </c>
      <c r="O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S67/(Scoresheet!$O67+Scoresheet!$P67+Scoresheet!$Q67+Scoresheet!$R67+Scoresheet!$S67+Scoresheet!$T67+Scoresheet!$U67+Scoresheet!$V67+Scoresheet!$W67),2))),"ERR!"))</f>
        <v>0</v>
      </c>
      <c r="P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T67/(Scoresheet!$O67+Scoresheet!$P67+Scoresheet!$Q67+Scoresheet!$R67+Scoresheet!$S67+Scoresheet!$T67+Scoresheet!$U67+Scoresheet!$V67+Scoresheet!$W67),2))),"ERR!"))</f>
        <v>0</v>
      </c>
      <c r="Q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U67/(Scoresheet!$O67+Scoresheet!$P67+Scoresheet!$Q67+Scoresheet!$R67+Scoresheet!$S67+Scoresheet!$T67+Scoresheet!$U67+Scoresheet!$V67+Scoresheet!$W67),2))),"ERR!"))</f>
        <v>0</v>
      </c>
      <c r="R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V67/(Scoresheet!$O67+Scoresheet!$P67+Scoresheet!$Q67+Scoresheet!$R67+Scoresheet!$S67+Scoresheet!$T67+Scoresheet!$U67+Scoresheet!$V67+Scoresheet!$W67),2))),"ERR!"))</f>
        <v>0</v>
      </c>
      <c r="S67" s="114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W67/(Scoresheet!$O67+Scoresheet!$P67+Scoresheet!$Q67+Scoresheet!$R67+Scoresheet!$S67+Scoresheet!$T67+Scoresheet!$U67+Scoresheet!$V67+Scoresheet!$W67),2))),"ERR!"))</f>
        <v>0</v>
      </c>
      <c r="T67" s="66">
        <f>Scoresheet!X67</f>
        <v>0</v>
      </c>
      <c r="U67" s="66">
        <f>IF((Scoresheet!$Y67+Scoresheet!$Z67+Scoresheet!$AA67)=0,0,FLOOR(Scoresheet!Y67/(Scoresheet!$Y67+Scoresheet!$Z67+Scoresheet!$AA67),0.01))</f>
        <v>0</v>
      </c>
      <c r="V67" s="66">
        <f>IF((Scoresheet!$Y67+Scoresheet!$Z67+Scoresheet!$AA67)=0,0,FLOOR(Scoresheet!Z67/(Scoresheet!$Y67+Scoresheet!$Z67+Scoresheet!$AA67),0.01))</f>
        <v>0</v>
      </c>
      <c r="W67" s="109">
        <f>IF((Scoresheet!$Y67+Scoresheet!$Z67+Scoresheet!$AA67)=0,0,FLOOR(Scoresheet!AA67/(Scoresheet!$Y67+Scoresheet!$Z67+Scoresheet!$AA67),0.01))</f>
        <v>0</v>
      </c>
      <c r="X67" s="66">
        <f>IF((Scoresheet!$AB67+Scoresheet!$AC67+Scoresheet!$AD67)=0,0,FLOOR(Scoresheet!AB67/(Scoresheet!$AB67+Scoresheet!$AC67+Scoresheet!$AD67),0.01))</f>
        <v>0</v>
      </c>
      <c r="Y67" s="66">
        <f>IF((Scoresheet!$AB67+Scoresheet!$AC67+Scoresheet!$AD67)=0,0,FLOOR(Scoresheet!AC67/(Scoresheet!$AB67+Scoresheet!$AC67+Scoresheet!$AD67),0.01))</f>
        <v>0</v>
      </c>
      <c r="Z67" s="115">
        <f>IF((Scoresheet!$AB67+Scoresheet!$AC67+Scoresheet!$AD67)=0,0,FLOOR(Scoresheet!AD67/(Scoresheet!$AB67+Scoresheet!$AC67+Scoresheet!$AD67),0.01))</f>
        <v>0</v>
      </c>
      <c r="AA67" s="116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E67/(Scoresheet!$AE67+Scoresheet!$AF67+Scoresheet!$AG67+Scoresheet!$AH67+Scoresheet!$AI67),2))),"ERR!")</f>
        <v>0</v>
      </c>
      <c r="AB67" s="115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F67/(Scoresheet!$AE67+Scoresheet!$AF67+Scoresheet!$AG67+Scoresheet!$AH67+Scoresheet!$AI67),2))),"ERR!")</f>
        <v>0</v>
      </c>
      <c r="AC67" s="115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G67/(Scoresheet!$AE67+Scoresheet!$AF67+Scoresheet!$AG67+Scoresheet!$AH67+Scoresheet!$AI67),2))),"ERR!")</f>
        <v>0</v>
      </c>
      <c r="AD67" s="115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H67/(Scoresheet!$AE67+Scoresheet!$AF67+Scoresheet!$AG67+Scoresheet!$AH67+Scoresheet!$AI67),2))),"ERR!")</f>
        <v>0</v>
      </c>
      <c r="AE67" s="114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I67/(Scoresheet!$AE67+Scoresheet!$AF67+Scoresheet!$AG67+Scoresheet!$AH67+Scoresheet!$AI67),2))),"ERR!")</f>
        <v>0</v>
      </c>
      <c r="AF67" s="66">
        <f>IF((Scoresheet!$AJ67+Scoresheet!$AK67+Scoresheet!$AL67)=0,0,FLOOR(Scoresheet!AJ67/(Scoresheet!$AJ67+Scoresheet!$AK67+Scoresheet!$AL67),0.01))</f>
        <v>0</v>
      </c>
      <c r="AG67" s="66">
        <f>IF((Scoresheet!$AJ67+Scoresheet!$AK67+Scoresheet!$AL67)=0,0,FLOOR(Scoresheet!AK67/(Scoresheet!$AJ67+Scoresheet!$AK67+Scoresheet!$AL67),0.01))</f>
        <v>0</v>
      </c>
      <c r="AH67" s="109">
        <f>IF((Scoresheet!$AJ67+Scoresheet!$AK67+Scoresheet!$AL67)=0,0,FLOOR(Scoresheet!AL67/(Scoresheet!$AJ67+Scoresheet!$AK67+Scoresheet!$AL67),0.01))</f>
        <v>0</v>
      </c>
      <c r="AI67" s="95"/>
      <c r="AJ67" s="95"/>
      <c r="AK67" s="95"/>
      <c r="AL67" s="95"/>
      <c r="AM67" s="95"/>
      <c r="AN67" s="95"/>
      <c r="AP67" s="96"/>
      <c r="AQ67" s="66">
        <f t="shared" si="51"/>
        <v>0</v>
      </c>
      <c r="AR67" s="66">
        <f t="shared" si="12"/>
        <v>0</v>
      </c>
      <c r="AS67" s="66">
        <f t="shared" si="13"/>
        <v>0</v>
      </c>
      <c r="AT67" s="66">
        <f t="shared" si="14"/>
        <v>0</v>
      </c>
      <c r="AU67" s="66">
        <f t="shared" si="15"/>
        <v>0</v>
      </c>
      <c r="AV67" s="66">
        <f t="shared" si="16"/>
        <v>0</v>
      </c>
      <c r="AW67" s="66">
        <f t="shared" si="17"/>
        <v>0</v>
      </c>
      <c r="AX67" s="66">
        <f t="shared" si="18"/>
        <v>0</v>
      </c>
      <c r="AY67" s="66">
        <f t="shared" si="19"/>
        <v>0</v>
      </c>
      <c r="AZ67" s="66">
        <f t="shared" si="20"/>
        <v>0</v>
      </c>
      <c r="BA67" s="66">
        <f t="shared" si="21"/>
        <v>0</v>
      </c>
      <c r="BB67" s="66">
        <f t="shared" si="22"/>
        <v>0</v>
      </c>
      <c r="BC67" s="66">
        <f t="shared" si="23"/>
        <v>0</v>
      </c>
      <c r="BD67" s="66">
        <f t="shared" si="24"/>
        <v>0</v>
      </c>
      <c r="BE67" s="66">
        <f t="shared" si="25"/>
        <v>0</v>
      </c>
      <c r="BF67" s="66">
        <f t="shared" si="26"/>
        <v>0</v>
      </c>
      <c r="BG67" s="66">
        <f t="shared" si="27"/>
        <v>0</v>
      </c>
      <c r="BH67" s="66">
        <f t="shared" si="28"/>
        <v>0</v>
      </c>
      <c r="BI67" s="66">
        <f t="shared" si="29"/>
        <v>0</v>
      </c>
      <c r="BJ67" s="66">
        <f t="shared" si="30"/>
        <v>0</v>
      </c>
      <c r="BK67" s="66">
        <f t="shared" si="31"/>
        <v>0</v>
      </c>
      <c r="BL67" s="66">
        <f t="shared" si="32"/>
        <v>0</v>
      </c>
      <c r="BM67" s="66">
        <f t="shared" si="33"/>
        <v>0</v>
      </c>
      <c r="BN67" s="66">
        <f t="shared" si="34"/>
        <v>0</v>
      </c>
      <c r="BO67" s="66">
        <f t="shared" si="35"/>
        <v>0</v>
      </c>
      <c r="BP67" s="66">
        <f t="shared" si="36"/>
        <v>0</v>
      </c>
      <c r="BQ67" s="66">
        <f t="shared" si="37"/>
        <v>0</v>
      </c>
      <c r="BR67" s="66">
        <f t="shared" si="38"/>
        <v>0</v>
      </c>
      <c r="BS67" s="66">
        <f t="shared" si="39"/>
        <v>0</v>
      </c>
      <c r="BT67" s="66">
        <f t="shared" si="40"/>
        <v>0</v>
      </c>
      <c r="BU67" s="66">
        <f t="shared" si="41"/>
        <v>0</v>
      </c>
      <c r="BV67" s="66">
        <f t="shared" si="42"/>
        <v>0</v>
      </c>
      <c r="BX67" s="66">
        <f t="shared" si="43"/>
        <v>0</v>
      </c>
      <c r="BY67" s="66">
        <f t="shared" si="52"/>
        <v>0</v>
      </c>
      <c r="BZ67" s="66">
        <f t="shared" si="53"/>
        <v>0</v>
      </c>
      <c r="CA67" s="66">
        <f t="shared" si="54"/>
        <v>0</v>
      </c>
      <c r="CB67" s="66">
        <f t="shared" si="55"/>
        <v>0</v>
      </c>
      <c r="CC67" s="66">
        <f t="shared" si="56"/>
        <v>0</v>
      </c>
      <c r="CD67" s="66">
        <f t="shared" si="57"/>
        <v>0</v>
      </c>
    </row>
    <row r="68" spans="1:82">
      <c r="A68" s="96">
        <f t="shared" si="11"/>
        <v>0</v>
      </c>
      <c r="B68" s="109">
        <f>Scoresheet!B68</f>
        <v>0</v>
      </c>
      <c r="C68" s="66">
        <f>IF(Scoresheet!C68=0,0,Scoresheet!C68/(Scoresheet!C68+Scoresheet!D68))</f>
        <v>0</v>
      </c>
      <c r="D68" s="109">
        <f>IF(Scoresheet!D68=0,0,Scoresheet!D68/(Scoresheet!C68+Scoresheet!D68))</f>
        <v>0</v>
      </c>
      <c r="E68" s="66">
        <f>IF(Scoresheet!E68=0,0,Scoresheet!E68/(Scoresheet!E68+Scoresheet!F68))</f>
        <v>0</v>
      </c>
      <c r="F68" s="66">
        <f>IF(Scoresheet!G68=0,0,Scoresheet!G68/(Scoresheet!G68+Scoresheet!H68)*(IF(Result!E68=0,1,Result!E68)))</f>
        <v>0</v>
      </c>
      <c r="G68" s="66">
        <f>IF(Scoresheet!I68=0,0,Scoresheet!I68/(Scoresheet!I68+Scoresheet!J68)*(IF(Result!E68=0,1,Result!E68)))</f>
        <v>0</v>
      </c>
      <c r="H68" s="66">
        <f>IF(Scoresheet!K68=0,0,Scoresheet!K68/(Scoresheet!L68+Scoresheet!K68)*(IF(Result!E68=0,1,Result!E68)))</f>
        <v>0</v>
      </c>
      <c r="I68" s="66">
        <f>IF(Scoresheet!L68=0,0,Scoresheet!L68/(Scoresheet!K68+Scoresheet!L68)*(IF(Result!E68=0,1,Result!E68)))</f>
        <v>0</v>
      </c>
      <c r="J68" s="109">
        <f>IF(Scoresheet!M68=0,0,Scoresheet!M68/(Scoresheet!M68+Scoresheet!N68))</f>
        <v>0</v>
      </c>
      <c r="K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O68/(Scoresheet!$O68+Scoresheet!$P68+Scoresheet!$Q68+Scoresheet!$R68+Scoresheet!$S68+Scoresheet!$T68+Scoresheet!$U68+Scoresheet!$V68+Scoresheet!$W68),2))),"ERR!"))</f>
        <v>0</v>
      </c>
      <c r="L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P68/(Scoresheet!$O68+Scoresheet!$P68+Scoresheet!$Q68+Scoresheet!$R68+Scoresheet!$S68+Scoresheet!$T68+Scoresheet!$U68+Scoresheet!$V68+Scoresheet!$W68),2))),"ERR!"))</f>
        <v>0</v>
      </c>
      <c r="M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Q68/(Scoresheet!$O68+Scoresheet!$P68+Scoresheet!$Q68+Scoresheet!$R68+Scoresheet!$S68+Scoresheet!$T68+Scoresheet!$U68+Scoresheet!$V68+Scoresheet!$W68),2))),"ERR!"))</f>
        <v>0</v>
      </c>
      <c r="N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R68/(Scoresheet!$O68+Scoresheet!$P68+Scoresheet!$Q68+Scoresheet!$R68+Scoresheet!$S68+Scoresheet!$T68+Scoresheet!$U68+Scoresheet!$V68+Scoresheet!$W68),2))),"ERR!"))</f>
        <v>0</v>
      </c>
      <c r="O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S68/(Scoresheet!$O68+Scoresheet!$P68+Scoresheet!$Q68+Scoresheet!$R68+Scoresheet!$S68+Scoresheet!$T68+Scoresheet!$U68+Scoresheet!$V68+Scoresheet!$W68),2))),"ERR!"))</f>
        <v>0</v>
      </c>
      <c r="P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T68/(Scoresheet!$O68+Scoresheet!$P68+Scoresheet!$Q68+Scoresheet!$R68+Scoresheet!$S68+Scoresheet!$T68+Scoresheet!$U68+Scoresheet!$V68+Scoresheet!$W68),2))),"ERR!"))</f>
        <v>0</v>
      </c>
      <c r="Q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U68/(Scoresheet!$O68+Scoresheet!$P68+Scoresheet!$Q68+Scoresheet!$R68+Scoresheet!$S68+Scoresheet!$T68+Scoresheet!$U68+Scoresheet!$V68+Scoresheet!$W68),2))),"ERR!"))</f>
        <v>0</v>
      </c>
      <c r="R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V68/(Scoresheet!$O68+Scoresheet!$P68+Scoresheet!$Q68+Scoresheet!$R68+Scoresheet!$S68+Scoresheet!$T68+Scoresheet!$U68+Scoresheet!$V68+Scoresheet!$W68),2))),"ERR!"))</f>
        <v>0</v>
      </c>
      <c r="S68" s="114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W68/(Scoresheet!$O68+Scoresheet!$P68+Scoresheet!$Q68+Scoresheet!$R68+Scoresheet!$S68+Scoresheet!$T68+Scoresheet!$U68+Scoresheet!$V68+Scoresheet!$W68),2))),"ERR!"))</f>
        <v>0</v>
      </c>
      <c r="T68" s="66">
        <f>Scoresheet!X68</f>
        <v>0</v>
      </c>
      <c r="U68" s="66">
        <f>IF((Scoresheet!$Y68+Scoresheet!$Z68+Scoresheet!$AA68)=0,0,FLOOR(Scoresheet!Y68/(Scoresheet!$Y68+Scoresheet!$Z68+Scoresheet!$AA68),0.01))</f>
        <v>0</v>
      </c>
      <c r="V68" s="66">
        <f>IF((Scoresheet!$Y68+Scoresheet!$Z68+Scoresheet!$AA68)=0,0,FLOOR(Scoresheet!Z68/(Scoresheet!$Y68+Scoresheet!$Z68+Scoresheet!$AA68),0.01))</f>
        <v>0</v>
      </c>
      <c r="W68" s="109">
        <f>IF((Scoresheet!$Y68+Scoresheet!$Z68+Scoresheet!$AA68)=0,0,FLOOR(Scoresheet!AA68/(Scoresheet!$Y68+Scoresheet!$Z68+Scoresheet!$AA68),0.01))</f>
        <v>0</v>
      </c>
      <c r="X68" s="66">
        <f>IF((Scoresheet!$AB68+Scoresheet!$AC68+Scoresheet!$AD68)=0,0,FLOOR(Scoresheet!AB68/(Scoresheet!$AB68+Scoresheet!$AC68+Scoresheet!$AD68),0.01))</f>
        <v>0</v>
      </c>
      <c r="Y68" s="66">
        <f>IF((Scoresheet!$AB68+Scoresheet!$AC68+Scoresheet!$AD68)=0,0,FLOOR(Scoresheet!AC68/(Scoresheet!$AB68+Scoresheet!$AC68+Scoresheet!$AD68),0.01))</f>
        <v>0</v>
      </c>
      <c r="Z68" s="115">
        <f>IF((Scoresheet!$AB68+Scoresheet!$AC68+Scoresheet!$AD68)=0,0,FLOOR(Scoresheet!AD68/(Scoresheet!$AB68+Scoresheet!$AC68+Scoresheet!$AD68),0.01))</f>
        <v>0</v>
      </c>
      <c r="AA68" s="116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E68/(Scoresheet!$AE68+Scoresheet!$AF68+Scoresheet!$AG68+Scoresheet!$AH68+Scoresheet!$AI68),2))),"ERR!")</f>
        <v>0</v>
      </c>
      <c r="AB68" s="115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F68/(Scoresheet!$AE68+Scoresheet!$AF68+Scoresheet!$AG68+Scoresheet!$AH68+Scoresheet!$AI68),2))),"ERR!")</f>
        <v>0</v>
      </c>
      <c r="AC68" s="115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G68/(Scoresheet!$AE68+Scoresheet!$AF68+Scoresheet!$AG68+Scoresheet!$AH68+Scoresheet!$AI68),2))),"ERR!")</f>
        <v>0</v>
      </c>
      <c r="AD68" s="115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H68/(Scoresheet!$AE68+Scoresheet!$AF68+Scoresheet!$AG68+Scoresheet!$AH68+Scoresheet!$AI68),2))),"ERR!")</f>
        <v>0</v>
      </c>
      <c r="AE68" s="114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I68/(Scoresheet!$AE68+Scoresheet!$AF68+Scoresheet!$AG68+Scoresheet!$AH68+Scoresheet!$AI68),2))),"ERR!")</f>
        <v>0</v>
      </c>
      <c r="AF68" s="66">
        <f>IF((Scoresheet!$AJ68+Scoresheet!$AK68+Scoresheet!$AL68)=0,0,FLOOR(Scoresheet!AJ68/(Scoresheet!$AJ68+Scoresheet!$AK68+Scoresheet!$AL68),0.01))</f>
        <v>0</v>
      </c>
      <c r="AG68" s="66">
        <f>IF((Scoresheet!$AJ68+Scoresheet!$AK68+Scoresheet!$AL68)=0,0,FLOOR(Scoresheet!AK68/(Scoresheet!$AJ68+Scoresheet!$AK68+Scoresheet!$AL68),0.01))</f>
        <v>0</v>
      </c>
      <c r="AH68" s="109">
        <f>IF((Scoresheet!$AJ68+Scoresheet!$AK68+Scoresheet!$AL68)=0,0,FLOOR(Scoresheet!AL68/(Scoresheet!$AJ68+Scoresheet!$AK68+Scoresheet!$AL68),0.01))</f>
        <v>0</v>
      </c>
      <c r="AI68" s="95"/>
      <c r="AJ68" s="95"/>
      <c r="AK68" s="95"/>
      <c r="AL68" s="95"/>
      <c r="AM68" s="95"/>
      <c r="AN68" s="95"/>
      <c r="AP68" s="96"/>
      <c r="AQ68" s="66">
        <f t="shared" si="51"/>
        <v>0</v>
      </c>
      <c r="AR68" s="66">
        <f t="shared" si="12"/>
        <v>0</v>
      </c>
      <c r="AS68" s="66">
        <f t="shared" si="13"/>
        <v>0</v>
      </c>
      <c r="AT68" s="66">
        <f t="shared" si="14"/>
        <v>0</v>
      </c>
      <c r="AU68" s="66">
        <f t="shared" si="15"/>
        <v>0</v>
      </c>
      <c r="AV68" s="66">
        <f t="shared" si="16"/>
        <v>0</v>
      </c>
      <c r="AW68" s="66">
        <f t="shared" si="17"/>
        <v>0</v>
      </c>
      <c r="AX68" s="66">
        <f t="shared" si="18"/>
        <v>0</v>
      </c>
      <c r="AY68" s="66">
        <f t="shared" si="19"/>
        <v>0</v>
      </c>
      <c r="AZ68" s="66">
        <f t="shared" si="20"/>
        <v>0</v>
      </c>
      <c r="BA68" s="66">
        <f t="shared" si="21"/>
        <v>0</v>
      </c>
      <c r="BB68" s="66">
        <f t="shared" si="22"/>
        <v>0</v>
      </c>
      <c r="BC68" s="66">
        <f t="shared" si="23"/>
        <v>0</v>
      </c>
      <c r="BD68" s="66">
        <f t="shared" si="24"/>
        <v>0</v>
      </c>
      <c r="BE68" s="66">
        <f t="shared" si="25"/>
        <v>0</v>
      </c>
      <c r="BF68" s="66">
        <f t="shared" si="26"/>
        <v>0</v>
      </c>
      <c r="BG68" s="66">
        <f t="shared" si="27"/>
        <v>0</v>
      </c>
      <c r="BH68" s="66">
        <f t="shared" si="28"/>
        <v>0</v>
      </c>
      <c r="BI68" s="66">
        <f t="shared" si="29"/>
        <v>0</v>
      </c>
      <c r="BJ68" s="66">
        <f t="shared" si="30"/>
        <v>0</v>
      </c>
      <c r="BK68" s="66">
        <f t="shared" si="31"/>
        <v>0</v>
      </c>
      <c r="BL68" s="66">
        <f t="shared" si="32"/>
        <v>0</v>
      </c>
      <c r="BM68" s="66">
        <f t="shared" si="33"/>
        <v>0</v>
      </c>
      <c r="BN68" s="66">
        <f t="shared" si="34"/>
        <v>0</v>
      </c>
      <c r="BO68" s="66">
        <f t="shared" si="35"/>
        <v>0</v>
      </c>
      <c r="BP68" s="66">
        <f t="shared" si="36"/>
        <v>0</v>
      </c>
      <c r="BQ68" s="66">
        <f t="shared" si="37"/>
        <v>0</v>
      </c>
      <c r="BR68" s="66">
        <f t="shared" si="38"/>
        <v>0</v>
      </c>
      <c r="BS68" s="66">
        <f t="shared" si="39"/>
        <v>0</v>
      </c>
      <c r="BT68" s="66">
        <f t="shared" si="40"/>
        <v>0</v>
      </c>
      <c r="BU68" s="66">
        <f t="shared" si="41"/>
        <v>0</v>
      </c>
      <c r="BV68" s="66">
        <f t="shared" si="42"/>
        <v>0</v>
      </c>
      <c r="BX68" s="66">
        <f t="shared" si="43"/>
        <v>0</v>
      </c>
      <c r="BY68" s="66">
        <f t="shared" si="52"/>
        <v>0</v>
      </c>
      <c r="BZ68" s="66">
        <f t="shared" si="53"/>
        <v>0</v>
      </c>
      <c r="CA68" s="66">
        <f t="shared" si="54"/>
        <v>0</v>
      </c>
      <c r="CB68" s="66">
        <f t="shared" si="55"/>
        <v>0</v>
      </c>
      <c r="CC68" s="66">
        <f t="shared" si="56"/>
        <v>0</v>
      </c>
      <c r="CD68" s="66">
        <f t="shared" si="57"/>
        <v>0</v>
      </c>
    </row>
    <row r="69" spans="1:82">
      <c r="A69" s="96">
        <f t="shared" si="11"/>
        <v>0</v>
      </c>
      <c r="B69" s="109">
        <f>Scoresheet!B69</f>
        <v>0</v>
      </c>
      <c r="C69" s="66">
        <f>IF(Scoresheet!C69=0,0,Scoresheet!C69/(Scoresheet!C69+Scoresheet!D69))</f>
        <v>0</v>
      </c>
      <c r="D69" s="109">
        <f>IF(Scoresheet!D69=0,0,Scoresheet!D69/(Scoresheet!C69+Scoresheet!D69))</f>
        <v>0</v>
      </c>
      <c r="E69" s="66">
        <f>IF(Scoresheet!E69=0,0,Scoresheet!E69/(Scoresheet!E69+Scoresheet!F69))</f>
        <v>0</v>
      </c>
      <c r="F69" s="66">
        <f>IF(Scoresheet!G69=0,0,Scoresheet!G69/(Scoresheet!G69+Scoresheet!H69)*(IF(Result!E69=0,1,Result!E69)))</f>
        <v>0</v>
      </c>
      <c r="G69" s="66">
        <f>IF(Scoresheet!I69=0,0,Scoresheet!I69/(Scoresheet!I69+Scoresheet!J69)*(IF(Result!E69=0,1,Result!E69)))</f>
        <v>0</v>
      </c>
      <c r="H69" s="66">
        <f>IF(Scoresheet!K69=0,0,Scoresheet!K69/(Scoresheet!L69+Scoresheet!K69)*(IF(Result!E69=0,1,Result!E69)))</f>
        <v>0</v>
      </c>
      <c r="I69" s="66">
        <f>IF(Scoresheet!L69=0,0,Scoresheet!L69/(Scoresheet!K69+Scoresheet!L69)*(IF(Result!E69=0,1,Result!E69)))</f>
        <v>0</v>
      </c>
      <c r="J69" s="109">
        <f>IF(Scoresheet!M69=0,0,Scoresheet!M69/(Scoresheet!M69+Scoresheet!N69))</f>
        <v>0</v>
      </c>
      <c r="K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O69/(Scoresheet!$O69+Scoresheet!$P69+Scoresheet!$Q69+Scoresheet!$R69+Scoresheet!$S69+Scoresheet!$T69+Scoresheet!$U69+Scoresheet!$V69+Scoresheet!$W69),2))),"ERR!"))</f>
        <v>0</v>
      </c>
      <c r="L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P69/(Scoresheet!$O69+Scoresheet!$P69+Scoresheet!$Q69+Scoresheet!$R69+Scoresheet!$S69+Scoresheet!$T69+Scoresheet!$U69+Scoresheet!$V69+Scoresheet!$W69),2))),"ERR!"))</f>
        <v>0</v>
      </c>
      <c r="M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Q69/(Scoresheet!$O69+Scoresheet!$P69+Scoresheet!$Q69+Scoresheet!$R69+Scoresheet!$S69+Scoresheet!$T69+Scoresheet!$U69+Scoresheet!$V69+Scoresheet!$W69),2))),"ERR!"))</f>
        <v>0</v>
      </c>
      <c r="N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R69/(Scoresheet!$O69+Scoresheet!$P69+Scoresheet!$Q69+Scoresheet!$R69+Scoresheet!$S69+Scoresheet!$T69+Scoresheet!$U69+Scoresheet!$V69+Scoresheet!$W69),2))),"ERR!"))</f>
        <v>0</v>
      </c>
      <c r="O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S69/(Scoresheet!$O69+Scoresheet!$P69+Scoresheet!$Q69+Scoresheet!$R69+Scoresheet!$S69+Scoresheet!$T69+Scoresheet!$U69+Scoresheet!$V69+Scoresheet!$W69),2))),"ERR!"))</f>
        <v>0</v>
      </c>
      <c r="P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T69/(Scoresheet!$O69+Scoresheet!$P69+Scoresheet!$Q69+Scoresheet!$R69+Scoresheet!$S69+Scoresheet!$T69+Scoresheet!$U69+Scoresheet!$V69+Scoresheet!$W69),2))),"ERR!"))</f>
        <v>0</v>
      </c>
      <c r="Q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U69/(Scoresheet!$O69+Scoresheet!$P69+Scoresheet!$Q69+Scoresheet!$R69+Scoresheet!$S69+Scoresheet!$T69+Scoresheet!$U69+Scoresheet!$V69+Scoresheet!$W69),2))),"ERR!"))</f>
        <v>0</v>
      </c>
      <c r="R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V69/(Scoresheet!$O69+Scoresheet!$P69+Scoresheet!$Q69+Scoresheet!$R69+Scoresheet!$S69+Scoresheet!$T69+Scoresheet!$U69+Scoresheet!$V69+Scoresheet!$W69),2))),"ERR!"))</f>
        <v>0</v>
      </c>
      <c r="S69" s="114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W69/(Scoresheet!$O69+Scoresheet!$P69+Scoresheet!$Q69+Scoresheet!$R69+Scoresheet!$S69+Scoresheet!$T69+Scoresheet!$U69+Scoresheet!$V69+Scoresheet!$W69),2))),"ERR!"))</f>
        <v>0</v>
      </c>
      <c r="T69" s="66">
        <f>Scoresheet!X69</f>
        <v>0</v>
      </c>
      <c r="U69" s="66">
        <f>IF((Scoresheet!$Y69+Scoresheet!$Z69+Scoresheet!$AA69)=0,0,FLOOR(Scoresheet!Y69/(Scoresheet!$Y69+Scoresheet!$Z69+Scoresheet!$AA69),0.01))</f>
        <v>0</v>
      </c>
      <c r="V69" s="66">
        <f>IF((Scoresheet!$Y69+Scoresheet!$Z69+Scoresheet!$AA69)=0,0,FLOOR(Scoresheet!Z69/(Scoresheet!$Y69+Scoresheet!$Z69+Scoresheet!$AA69),0.01))</f>
        <v>0</v>
      </c>
      <c r="W69" s="109">
        <f>IF((Scoresheet!$Y69+Scoresheet!$Z69+Scoresheet!$AA69)=0,0,FLOOR(Scoresheet!AA69/(Scoresheet!$Y69+Scoresheet!$Z69+Scoresheet!$AA69),0.01))</f>
        <v>0</v>
      </c>
      <c r="X69" s="66">
        <f>IF((Scoresheet!$AB69+Scoresheet!$AC69+Scoresheet!$AD69)=0,0,FLOOR(Scoresheet!AB69/(Scoresheet!$AB69+Scoresheet!$AC69+Scoresheet!$AD69),0.01))</f>
        <v>0</v>
      </c>
      <c r="Y69" s="66">
        <f>IF((Scoresheet!$AB69+Scoresheet!$AC69+Scoresheet!$AD69)=0,0,FLOOR(Scoresheet!AC69/(Scoresheet!$AB69+Scoresheet!$AC69+Scoresheet!$AD69),0.01))</f>
        <v>0</v>
      </c>
      <c r="Z69" s="115">
        <f>IF((Scoresheet!$AB69+Scoresheet!$AC69+Scoresheet!$AD69)=0,0,FLOOR(Scoresheet!AD69/(Scoresheet!$AB69+Scoresheet!$AC69+Scoresheet!$AD69),0.01))</f>
        <v>0</v>
      </c>
      <c r="AA69" s="116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E69/(Scoresheet!$AE69+Scoresheet!$AF69+Scoresheet!$AG69+Scoresheet!$AH69+Scoresheet!$AI69),2))),"ERR!")</f>
        <v>0</v>
      </c>
      <c r="AB69" s="115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F69/(Scoresheet!$AE69+Scoresheet!$AF69+Scoresheet!$AG69+Scoresheet!$AH69+Scoresheet!$AI69),2))),"ERR!")</f>
        <v>0</v>
      </c>
      <c r="AC69" s="115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G69/(Scoresheet!$AE69+Scoresheet!$AF69+Scoresheet!$AG69+Scoresheet!$AH69+Scoresheet!$AI69),2))),"ERR!")</f>
        <v>0</v>
      </c>
      <c r="AD69" s="115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H69/(Scoresheet!$AE69+Scoresheet!$AF69+Scoresheet!$AG69+Scoresheet!$AH69+Scoresheet!$AI69),2))),"ERR!")</f>
        <v>0</v>
      </c>
      <c r="AE69" s="114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I69/(Scoresheet!$AE69+Scoresheet!$AF69+Scoresheet!$AG69+Scoresheet!$AH69+Scoresheet!$AI69),2))),"ERR!")</f>
        <v>0</v>
      </c>
      <c r="AF69" s="66">
        <f>IF((Scoresheet!$AJ69+Scoresheet!$AK69+Scoresheet!$AL69)=0,0,FLOOR(Scoresheet!AJ69/(Scoresheet!$AJ69+Scoresheet!$AK69+Scoresheet!$AL69),0.01))</f>
        <v>0</v>
      </c>
      <c r="AG69" s="66">
        <f>IF((Scoresheet!$AJ69+Scoresheet!$AK69+Scoresheet!$AL69)=0,0,FLOOR(Scoresheet!AK69/(Scoresheet!$AJ69+Scoresheet!$AK69+Scoresheet!$AL69),0.01))</f>
        <v>0</v>
      </c>
      <c r="AH69" s="109">
        <f>IF((Scoresheet!$AJ69+Scoresheet!$AK69+Scoresheet!$AL69)=0,0,FLOOR(Scoresheet!AL69/(Scoresheet!$AJ69+Scoresheet!$AK69+Scoresheet!$AL69),0.01))</f>
        <v>0</v>
      </c>
      <c r="AI69" s="95"/>
      <c r="AJ69" s="95"/>
      <c r="AK69" s="95"/>
      <c r="AL69" s="95"/>
      <c r="AM69" s="95"/>
      <c r="AN69" s="95"/>
      <c r="AP69" s="96"/>
      <c r="AQ69" s="66">
        <f t="shared" si="51"/>
        <v>0</v>
      </c>
      <c r="AR69" s="66">
        <f t="shared" si="12"/>
        <v>0</v>
      </c>
      <c r="AS69" s="66">
        <f t="shared" si="13"/>
        <v>0</v>
      </c>
      <c r="AT69" s="66">
        <f t="shared" si="14"/>
        <v>0</v>
      </c>
      <c r="AU69" s="66">
        <f t="shared" si="15"/>
        <v>0</v>
      </c>
      <c r="AV69" s="66">
        <f t="shared" si="16"/>
        <v>0</v>
      </c>
      <c r="AW69" s="66">
        <f t="shared" si="17"/>
        <v>0</v>
      </c>
      <c r="AX69" s="66">
        <f t="shared" si="18"/>
        <v>0</v>
      </c>
      <c r="AY69" s="66">
        <f t="shared" si="19"/>
        <v>0</v>
      </c>
      <c r="AZ69" s="66">
        <f t="shared" si="20"/>
        <v>0</v>
      </c>
      <c r="BA69" s="66">
        <f t="shared" si="21"/>
        <v>0</v>
      </c>
      <c r="BB69" s="66">
        <f t="shared" si="22"/>
        <v>0</v>
      </c>
      <c r="BC69" s="66">
        <f t="shared" si="23"/>
        <v>0</v>
      </c>
      <c r="BD69" s="66">
        <f t="shared" si="24"/>
        <v>0</v>
      </c>
      <c r="BE69" s="66">
        <f t="shared" si="25"/>
        <v>0</v>
      </c>
      <c r="BF69" s="66">
        <f t="shared" si="26"/>
        <v>0</v>
      </c>
      <c r="BG69" s="66">
        <f t="shared" si="27"/>
        <v>0</v>
      </c>
      <c r="BH69" s="66">
        <f t="shared" si="28"/>
        <v>0</v>
      </c>
      <c r="BI69" s="66">
        <f t="shared" si="29"/>
        <v>0</v>
      </c>
      <c r="BJ69" s="66">
        <f t="shared" si="30"/>
        <v>0</v>
      </c>
      <c r="BK69" s="66">
        <f t="shared" si="31"/>
        <v>0</v>
      </c>
      <c r="BL69" s="66">
        <f t="shared" si="32"/>
        <v>0</v>
      </c>
      <c r="BM69" s="66">
        <f t="shared" si="33"/>
        <v>0</v>
      </c>
      <c r="BN69" s="66">
        <f t="shared" si="34"/>
        <v>0</v>
      </c>
      <c r="BO69" s="66">
        <f t="shared" si="35"/>
        <v>0</v>
      </c>
      <c r="BP69" s="66">
        <f t="shared" si="36"/>
        <v>0</v>
      </c>
      <c r="BQ69" s="66">
        <f t="shared" si="37"/>
        <v>0</v>
      </c>
      <c r="BR69" s="66">
        <f t="shared" si="38"/>
        <v>0</v>
      </c>
      <c r="BS69" s="66">
        <f t="shared" si="39"/>
        <v>0</v>
      </c>
      <c r="BT69" s="66">
        <f t="shared" si="40"/>
        <v>0</v>
      </c>
      <c r="BU69" s="66">
        <f t="shared" si="41"/>
        <v>0</v>
      </c>
      <c r="BV69" s="66">
        <f t="shared" si="42"/>
        <v>0</v>
      </c>
      <c r="BX69" s="66">
        <f t="shared" si="43"/>
        <v>0</v>
      </c>
      <c r="BY69" s="66">
        <f t="shared" si="52"/>
        <v>0</v>
      </c>
      <c r="BZ69" s="66">
        <f t="shared" si="53"/>
        <v>0</v>
      </c>
      <c r="CA69" s="66">
        <f t="shared" si="54"/>
        <v>0</v>
      </c>
      <c r="CB69" s="66">
        <f t="shared" si="55"/>
        <v>0</v>
      </c>
      <c r="CC69" s="66">
        <f t="shared" si="56"/>
        <v>0</v>
      </c>
      <c r="CD69" s="66">
        <f t="shared" si="57"/>
        <v>0</v>
      </c>
    </row>
    <row r="70" spans="1:82">
      <c r="A70" s="96">
        <f t="shared" si="11"/>
        <v>0</v>
      </c>
      <c r="B70" s="109">
        <f>Scoresheet!B70</f>
        <v>0</v>
      </c>
      <c r="C70" s="66">
        <f>IF(Scoresheet!C70=0,0,Scoresheet!C70/(Scoresheet!C70+Scoresheet!D70))</f>
        <v>0</v>
      </c>
      <c r="D70" s="109">
        <f>IF(Scoresheet!D70=0,0,Scoresheet!D70/(Scoresheet!C70+Scoresheet!D70))</f>
        <v>0</v>
      </c>
      <c r="E70" s="66">
        <f>IF(Scoresheet!E70=0,0,Scoresheet!E70/(Scoresheet!E70+Scoresheet!F70))</f>
        <v>0</v>
      </c>
      <c r="F70" s="66">
        <f>IF(Scoresheet!G70=0,0,Scoresheet!G70/(Scoresheet!G70+Scoresheet!H70)*(IF(Result!E70=0,1,Result!E70)))</f>
        <v>0</v>
      </c>
      <c r="G70" s="66">
        <f>IF(Scoresheet!I70=0,0,Scoresheet!I70/(Scoresheet!I70+Scoresheet!J70)*(IF(Result!E70=0,1,Result!E70)))</f>
        <v>0</v>
      </c>
      <c r="H70" s="66">
        <f>IF(Scoresheet!K70=0,0,Scoresheet!K70/(Scoresheet!L70+Scoresheet!K70)*(IF(Result!E70=0,1,Result!E70)))</f>
        <v>0</v>
      </c>
      <c r="I70" s="66">
        <f>IF(Scoresheet!L70=0,0,Scoresheet!L70/(Scoresheet!K70+Scoresheet!L70)*(IF(Result!E70=0,1,Result!E70)))</f>
        <v>0</v>
      </c>
      <c r="J70" s="109">
        <f>IF(Scoresheet!M70=0,0,Scoresheet!M70/(Scoresheet!M70+Scoresheet!N70))</f>
        <v>0</v>
      </c>
      <c r="K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O70/(Scoresheet!$O70+Scoresheet!$P70+Scoresheet!$Q70+Scoresheet!$R70+Scoresheet!$S70+Scoresheet!$T70+Scoresheet!$U70+Scoresheet!$V70+Scoresheet!$W70),2))),"ERR!"))</f>
        <v>0</v>
      </c>
      <c r="L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P70/(Scoresheet!$O70+Scoresheet!$P70+Scoresheet!$Q70+Scoresheet!$R70+Scoresheet!$S70+Scoresheet!$T70+Scoresheet!$U70+Scoresheet!$V70+Scoresheet!$W70),2))),"ERR!"))</f>
        <v>0</v>
      </c>
      <c r="M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Q70/(Scoresheet!$O70+Scoresheet!$P70+Scoresheet!$Q70+Scoresheet!$R70+Scoresheet!$S70+Scoresheet!$T70+Scoresheet!$U70+Scoresheet!$V70+Scoresheet!$W70),2))),"ERR!"))</f>
        <v>0</v>
      </c>
      <c r="N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R70/(Scoresheet!$O70+Scoresheet!$P70+Scoresheet!$Q70+Scoresheet!$R70+Scoresheet!$S70+Scoresheet!$T70+Scoresheet!$U70+Scoresheet!$V70+Scoresheet!$W70),2))),"ERR!"))</f>
        <v>0</v>
      </c>
      <c r="O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S70/(Scoresheet!$O70+Scoresheet!$P70+Scoresheet!$Q70+Scoresheet!$R70+Scoresheet!$S70+Scoresheet!$T70+Scoresheet!$U70+Scoresheet!$V70+Scoresheet!$W70),2))),"ERR!"))</f>
        <v>0</v>
      </c>
      <c r="P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T70/(Scoresheet!$O70+Scoresheet!$P70+Scoresheet!$Q70+Scoresheet!$R70+Scoresheet!$S70+Scoresheet!$T70+Scoresheet!$U70+Scoresheet!$V70+Scoresheet!$W70),2))),"ERR!"))</f>
        <v>0</v>
      </c>
      <c r="Q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U70/(Scoresheet!$O70+Scoresheet!$P70+Scoresheet!$Q70+Scoresheet!$R70+Scoresheet!$S70+Scoresheet!$T70+Scoresheet!$U70+Scoresheet!$V70+Scoresheet!$W70),2))),"ERR!"))</f>
        <v>0</v>
      </c>
      <c r="R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V70/(Scoresheet!$O70+Scoresheet!$P70+Scoresheet!$Q70+Scoresheet!$R70+Scoresheet!$S70+Scoresheet!$T70+Scoresheet!$U70+Scoresheet!$V70+Scoresheet!$W70),2))),"ERR!"))</f>
        <v>0</v>
      </c>
      <c r="S70" s="114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W70/(Scoresheet!$O70+Scoresheet!$P70+Scoresheet!$Q70+Scoresheet!$R70+Scoresheet!$S70+Scoresheet!$T70+Scoresheet!$U70+Scoresheet!$V70+Scoresheet!$W70),2))),"ERR!"))</f>
        <v>0</v>
      </c>
      <c r="T70" s="66">
        <f>Scoresheet!X70</f>
        <v>0</v>
      </c>
      <c r="U70" s="66">
        <f>IF((Scoresheet!$Y70+Scoresheet!$Z70+Scoresheet!$AA70)=0,0,FLOOR(Scoresheet!Y70/(Scoresheet!$Y70+Scoresheet!$Z70+Scoresheet!$AA70),0.01))</f>
        <v>0</v>
      </c>
      <c r="V70" s="66">
        <f>IF((Scoresheet!$Y70+Scoresheet!$Z70+Scoresheet!$AA70)=0,0,FLOOR(Scoresheet!Z70/(Scoresheet!$Y70+Scoresheet!$Z70+Scoresheet!$AA70),0.01))</f>
        <v>0</v>
      </c>
      <c r="W70" s="109">
        <f>IF((Scoresheet!$Y70+Scoresheet!$Z70+Scoresheet!$AA70)=0,0,FLOOR(Scoresheet!AA70/(Scoresheet!$Y70+Scoresheet!$Z70+Scoresheet!$AA70),0.01))</f>
        <v>0</v>
      </c>
      <c r="X70" s="66">
        <f>IF((Scoresheet!$AB70+Scoresheet!$AC70+Scoresheet!$AD70)=0,0,FLOOR(Scoresheet!AB70/(Scoresheet!$AB70+Scoresheet!$AC70+Scoresheet!$AD70),0.01))</f>
        <v>0</v>
      </c>
      <c r="Y70" s="66">
        <f>IF((Scoresheet!$AB70+Scoresheet!$AC70+Scoresheet!$AD70)=0,0,FLOOR(Scoresheet!AC70/(Scoresheet!$AB70+Scoresheet!$AC70+Scoresheet!$AD70),0.01))</f>
        <v>0</v>
      </c>
      <c r="Z70" s="115">
        <f>IF((Scoresheet!$AB70+Scoresheet!$AC70+Scoresheet!$AD70)=0,0,FLOOR(Scoresheet!AD70/(Scoresheet!$AB70+Scoresheet!$AC70+Scoresheet!$AD70),0.01))</f>
        <v>0</v>
      </c>
      <c r="AA70" s="116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E70/(Scoresheet!$AE70+Scoresheet!$AF70+Scoresheet!$AG70+Scoresheet!$AH70+Scoresheet!$AI70),2))),"ERR!")</f>
        <v>0</v>
      </c>
      <c r="AB70" s="115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F70/(Scoresheet!$AE70+Scoresheet!$AF70+Scoresheet!$AG70+Scoresheet!$AH70+Scoresheet!$AI70),2))),"ERR!")</f>
        <v>0</v>
      </c>
      <c r="AC70" s="115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G70/(Scoresheet!$AE70+Scoresheet!$AF70+Scoresheet!$AG70+Scoresheet!$AH70+Scoresheet!$AI70),2))),"ERR!")</f>
        <v>0</v>
      </c>
      <c r="AD70" s="115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H70/(Scoresheet!$AE70+Scoresheet!$AF70+Scoresheet!$AG70+Scoresheet!$AH70+Scoresheet!$AI70),2))),"ERR!")</f>
        <v>0</v>
      </c>
      <c r="AE70" s="114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I70/(Scoresheet!$AE70+Scoresheet!$AF70+Scoresheet!$AG70+Scoresheet!$AH70+Scoresheet!$AI70),2))),"ERR!")</f>
        <v>0</v>
      </c>
      <c r="AF70" s="66">
        <f>IF((Scoresheet!$AJ70+Scoresheet!$AK70+Scoresheet!$AL70)=0,0,FLOOR(Scoresheet!AJ70/(Scoresheet!$AJ70+Scoresheet!$AK70+Scoresheet!$AL70),0.01))</f>
        <v>0</v>
      </c>
      <c r="AG70" s="66">
        <f>IF((Scoresheet!$AJ70+Scoresheet!$AK70+Scoresheet!$AL70)=0,0,FLOOR(Scoresheet!AK70/(Scoresheet!$AJ70+Scoresheet!$AK70+Scoresheet!$AL70),0.01))</f>
        <v>0</v>
      </c>
      <c r="AH70" s="109">
        <f>IF((Scoresheet!$AJ70+Scoresheet!$AK70+Scoresheet!$AL70)=0,0,FLOOR(Scoresheet!AL70/(Scoresheet!$AJ70+Scoresheet!$AK70+Scoresheet!$AL70),0.01))</f>
        <v>0</v>
      </c>
      <c r="AI70" s="95"/>
      <c r="AJ70" s="95"/>
      <c r="AK70" s="95"/>
      <c r="AL70" s="95"/>
      <c r="AM70" s="95"/>
      <c r="AN70" s="95"/>
      <c r="AP70" s="96"/>
      <c r="AQ70" s="66">
        <f t="shared" si="51"/>
        <v>0</v>
      </c>
      <c r="AR70" s="66">
        <f t="shared" si="12"/>
        <v>0</v>
      </c>
      <c r="AS70" s="66">
        <f t="shared" si="13"/>
        <v>0</v>
      </c>
      <c r="AT70" s="66">
        <f t="shared" si="14"/>
        <v>0</v>
      </c>
      <c r="AU70" s="66">
        <f t="shared" si="15"/>
        <v>0</v>
      </c>
      <c r="AV70" s="66">
        <f t="shared" si="16"/>
        <v>0</v>
      </c>
      <c r="AW70" s="66">
        <f t="shared" si="17"/>
        <v>0</v>
      </c>
      <c r="AX70" s="66">
        <f t="shared" si="18"/>
        <v>0</v>
      </c>
      <c r="AY70" s="66">
        <f t="shared" si="19"/>
        <v>0</v>
      </c>
      <c r="AZ70" s="66">
        <f t="shared" si="20"/>
        <v>0</v>
      </c>
      <c r="BA70" s="66">
        <f t="shared" si="21"/>
        <v>0</v>
      </c>
      <c r="BB70" s="66">
        <f t="shared" si="22"/>
        <v>0</v>
      </c>
      <c r="BC70" s="66">
        <f t="shared" si="23"/>
        <v>0</v>
      </c>
      <c r="BD70" s="66">
        <f t="shared" si="24"/>
        <v>0</v>
      </c>
      <c r="BE70" s="66">
        <f t="shared" si="25"/>
        <v>0</v>
      </c>
      <c r="BF70" s="66">
        <f t="shared" si="26"/>
        <v>0</v>
      </c>
      <c r="BG70" s="66">
        <f t="shared" si="27"/>
        <v>0</v>
      </c>
      <c r="BH70" s="66">
        <f t="shared" si="28"/>
        <v>0</v>
      </c>
      <c r="BI70" s="66">
        <f t="shared" si="29"/>
        <v>0</v>
      </c>
      <c r="BJ70" s="66">
        <f t="shared" si="30"/>
        <v>0</v>
      </c>
      <c r="BK70" s="66">
        <f t="shared" si="31"/>
        <v>0</v>
      </c>
      <c r="BL70" s="66">
        <f t="shared" si="32"/>
        <v>0</v>
      </c>
      <c r="BM70" s="66">
        <f t="shared" si="33"/>
        <v>0</v>
      </c>
      <c r="BN70" s="66">
        <f t="shared" si="34"/>
        <v>0</v>
      </c>
      <c r="BO70" s="66">
        <f t="shared" si="35"/>
        <v>0</v>
      </c>
      <c r="BP70" s="66">
        <f t="shared" si="36"/>
        <v>0</v>
      </c>
      <c r="BQ70" s="66">
        <f t="shared" si="37"/>
        <v>0</v>
      </c>
      <c r="BR70" s="66">
        <f t="shared" si="38"/>
        <v>0</v>
      </c>
      <c r="BS70" s="66">
        <f t="shared" si="39"/>
        <v>0</v>
      </c>
      <c r="BT70" s="66">
        <f t="shared" si="40"/>
        <v>0</v>
      </c>
      <c r="BU70" s="66">
        <f t="shared" si="41"/>
        <v>0</v>
      </c>
      <c r="BV70" s="66">
        <f t="shared" si="42"/>
        <v>0</v>
      </c>
      <c r="BX70" s="66">
        <f t="shared" si="43"/>
        <v>0</v>
      </c>
      <c r="BY70" s="66">
        <f t="shared" si="52"/>
        <v>0</v>
      </c>
      <c r="BZ70" s="66">
        <f t="shared" si="53"/>
        <v>0</v>
      </c>
      <c r="CA70" s="66">
        <f t="shared" si="54"/>
        <v>0</v>
      </c>
      <c r="CB70" s="66">
        <f t="shared" si="55"/>
        <v>0</v>
      </c>
      <c r="CC70" s="66">
        <f t="shared" si="56"/>
        <v>0</v>
      </c>
      <c r="CD70" s="66">
        <f t="shared" si="57"/>
        <v>0</v>
      </c>
    </row>
    <row r="71" spans="1:82">
      <c r="A71" s="96">
        <f t="shared" si="11"/>
        <v>0</v>
      </c>
      <c r="B71" s="109">
        <f>Scoresheet!B71</f>
        <v>0</v>
      </c>
      <c r="C71" s="66">
        <f>IF(Scoresheet!C71=0,0,Scoresheet!C71/(Scoresheet!C71+Scoresheet!D71))</f>
        <v>0</v>
      </c>
      <c r="D71" s="109">
        <f>IF(Scoresheet!D71=0,0,Scoresheet!D71/(Scoresheet!C71+Scoresheet!D71))</f>
        <v>0</v>
      </c>
      <c r="E71" s="66">
        <f>IF(Scoresheet!E71=0,0,Scoresheet!E71/(Scoresheet!E71+Scoresheet!F71))</f>
        <v>0</v>
      </c>
      <c r="F71" s="66">
        <f>IF(Scoresheet!G71=0,0,Scoresheet!G71/(Scoresheet!G71+Scoresheet!H71)*(IF(Result!E71=0,1,Result!E71)))</f>
        <v>0</v>
      </c>
      <c r="G71" s="66">
        <f>IF(Scoresheet!I71=0,0,Scoresheet!I71/(Scoresheet!I71+Scoresheet!J71)*(IF(Result!E71=0,1,Result!E71)))</f>
        <v>0</v>
      </c>
      <c r="H71" s="66">
        <f>IF(Scoresheet!K71=0,0,Scoresheet!K71/(Scoresheet!L71+Scoresheet!K71)*(IF(Result!E71=0,1,Result!E71)))</f>
        <v>0</v>
      </c>
      <c r="I71" s="66">
        <f>IF(Scoresheet!L71=0,0,Scoresheet!L71/(Scoresheet!K71+Scoresheet!L71)*(IF(Result!E71=0,1,Result!E71)))</f>
        <v>0</v>
      </c>
      <c r="J71" s="109">
        <f>IF(Scoresheet!M71=0,0,Scoresheet!M71/(Scoresheet!M71+Scoresheet!N71))</f>
        <v>0</v>
      </c>
      <c r="K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O71/(Scoresheet!$O71+Scoresheet!$P71+Scoresheet!$Q71+Scoresheet!$R71+Scoresheet!$S71+Scoresheet!$T71+Scoresheet!$U71+Scoresheet!$V71+Scoresheet!$W71),2))),"ERR!"))</f>
        <v>0</v>
      </c>
      <c r="L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P71/(Scoresheet!$O71+Scoresheet!$P71+Scoresheet!$Q71+Scoresheet!$R71+Scoresheet!$S71+Scoresheet!$T71+Scoresheet!$U71+Scoresheet!$V71+Scoresheet!$W71),2))),"ERR!"))</f>
        <v>0</v>
      </c>
      <c r="M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Q71/(Scoresheet!$O71+Scoresheet!$P71+Scoresheet!$Q71+Scoresheet!$R71+Scoresheet!$S71+Scoresheet!$T71+Scoresheet!$U71+Scoresheet!$V71+Scoresheet!$W71),2))),"ERR!"))</f>
        <v>0</v>
      </c>
      <c r="N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R71/(Scoresheet!$O71+Scoresheet!$P71+Scoresheet!$Q71+Scoresheet!$R71+Scoresheet!$S71+Scoresheet!$T71+Scoresheet!$U71+Scoresheet!$V71+Scoresheet!$W71),2))),"ERR!"))</f>
        <v>0</v>
      </c>
      <c r="O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S71/(Scoresheet!$O71+Scoresheet!$P71+Scoresheet!$Q71+Scoresheet!$R71+Scoresheet!$S71+Scoresheet!$T71+Scoresheet!$U71+Scoresheet!$V71+Scoresheet!$W71),2))),"ERR!"))</f>
        <v>0</v>
      </c>
      <c r="P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T71/(Scoresheet!$O71+Scoresheet!$P71+Scoresheet!$Q71+Scoresheet!$R71+Scoresheet!$S71+Scoresheet!$T71+Scoresheet!$U71+Scoresheet!$V71+Scoresheet!$W71),2))),"ERR!"))</f>
        <v>0</v>
      </c>
      <c r="Q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U71/(Scoresheet!$O71+Scoresheet!$P71+Scoresheet!$Q71+Scoresheet!$R71+Scoresheet!$S71+Scoresheet!$T71+Scoresheet!$U71+Scoresheet!$V71+Scoresheet!$W71),2))),"ERR!"))</f>
        <v>0</v>
      </c>
      <c r="R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V71/(Scoresheet!$O71+Scoresheet!$P71+Scoresheet!$Q71+Scoresheet!$R71+Scoresheet!$S71+Scoresheet!$T71+Scoresheet!$U71+Scoresheet!$V71+Scoresheet!$W71),2))),"ERR!"))</f>
        <v>0</v>
      </c>
      <c r="S71" s="114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W71/(Scoresheet!$O71+Scoresheet!$P71+Scoresheet!$Q71+Scoresheet!$R71+Scoresheet!$S71+Scoresheet!$T71+Scoresheet!$U71+Scoresheet!$V71+Scoresheet!$W71),2))),"ERR!"))</f>
        <v>0</v>
      </c>
      <c r="T71" s="66">
        <f>Scoresheet!X71</f>
        <v>0</v>
      </c>
      <c r="U71" s="66">
        <f>IF((Scoresheet!$Y71+Scoresheet!$Z71+Scoresheet!$AA71)=0,0,FLOOR(Scoresheet!Y71/(Scoresheet!$Y71+Scoresheet!$Z71+Scoresheet!$AA71),0.01))</f>
        <v>0</v>
      </c>
      <c r="V71" s="66">
        <f>IF((Scoresheet!$Y71+Scoresheet!$Z71+Scoresheet!$AA71)=0,0,FLOOR(Scoresheet!Z71/(Scoresheet!$Y71+Scoresheet!$Z71+Scoresheet!$AA71),0.01))</f>
        <v>0</v>
      </c>
      <c r="W71" s="109">
        <f>IF((Scoresheet!$Y71+Scoresheet!$Z71+Scoresheet!$AA71)=0,0,FLOOR(Scoresheet!AA71/(Scoresheet!$Y71+Scoresheet!$Z71+Scoresheet!$AA71),0.01))</f>
        <v>0</v>
      </c>
      <c r="X71" s="66">
        <f>IF((Scoresheet!$AB71+Scoresheet!$AC71+Scoresheet!$AD71)=0,0,FLOOR(Scoresheet!AB71/(Scoresheet!$AB71+Scoresheet!$AC71+Scoresheet!$AD71),0.01))</f>
        <v>0</v>
      </c>
      <c r="Y71" s="66">
        <f>IF((Scoresheet!$AB71+Scoresheet!$AC71+Scoresheet!$AD71)=0,0,FLOOR(Scoresheet!AC71/(Scoresheet!$AB71+Scoresheet!$AC71+Scoresheet!$AD71),0.01))</f>
        <v>0</v>
      </c>
      <c r="Z71" s="115">
        <f>IF((Scoresheet!$AB71+Scoresheet!$AC71+Scoresheet!$AD71)=0,0,FLOOR(Scoresheet!AD71/(Scoresheet!$AB71+Scoresheet!$AC71+Scoresheet!$AD71),0.01))</f>
        <v>0</v>
      </c>
      <c r="AA71" s="116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E71/(Scoresheet!$AE71+Scoresheet!$AF71+Scoresheet!$AG71+Scoresheet!$AH71+Scoresheet!$AI71),2))),"ERR!")</f>
        <v>0</v>
      </c>
      <c r="AB71" s="115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F71/(Scoresheet!$AE71+Scoresheet!$AF71+Scoresheet!$AG71+Scoresheet!$AH71+Scoresheet!$AI71),2))),"ERR!")</f>
        <v>0</v>
      </c>
      <c r="AC71" s="115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G71/(Scoresheet!$AE71+Scoresheet!$AF71+Scoresheet!$AG71+Scoresheet!$AH71+Scoresheet!$AI71),2))),"ERR!")</f>
        <v>0</v>
      </c>
      <c r="AD71" s="115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H71/(Scoresheet!$AE71+Scoresheet!$AF71+Scoresheet!$AG71+Scoresheet!$AH71+Scoresheet!$AI71),2))),"ERR!")</f>
        <v>0</v>
      </c>
      <c r="AE71" s="114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I71/(Scoresheet!$AE71+Scoresheet!$AF71+Scoresheet!$AG71+Scoresheet!$AH71+Scoresheet!$AI71),2))),"ERR!")</f>
        <v>0</v>
      </c>
      <c r="AF71" s="66">
        <f>IF((Scoresheet!$AJ71+Scoresheet!$AK71+Scoresheet!$AL71)=0,0,FLOOR(Scoresheet!AJ71/(Scoresheet!$AJ71+Scoresheet!$AK71+Scoresheet!$AL71),0.01))</f>
        <v>0</v>
      </c>
      <c r="AG71" s="66">
        <f>IF((Scoresheet!$AJ71+Scoresheet!$AK71+Scoresheet!$AL71)=0,0,FLOOR(Scoresheet!AK71/(Scoresheet!$AJ71+Scoresheet!$AK71+Scoresheet!$AL71),0.01))</f>
        <v>0</v>
      </c>
      <c r="AH71" s="109">
        <f>IF((Scoresheet!$AJ71+Scoresheet!$AK71+Scoresheet!$AL71)=0,0,FLOOR(Scoresheet!AL71/(Scoresheet!$AJ71+Scoresheet!$AK71+Scoresheet!$AL71),0.01))</f>
        <v>0</v>
      </c>
      <c r="AI71" s="95"/>
      <c r="AJ71" s="95"/>
      <c r="AK71" s="95"/>
      <c r="AL71" s="95"/>
      <c r="AM71" s="95"/>
      <c r="AN71" s="95"/>
      <c r="AP71" s="96"/>
      <c r="AQ71" s="66">
        <f t="shared" si="51"/>
        <v>0</v>
      </c>
      <c r="AR71" s="66">
        <f t="shared" si="12"/>
        <v>0</v>
      </c>
      <c r="AS71" s="66">
        <f t="shared" si="13"/>
        <v>0</v>
      </c>
      <c r="AT71" s="66">
        <f t="shared" si="14"/>
        <v>0</v>
      </c>
      <c r="AU71" s="66">
        <f t="shared" si="15"/>
        <v>0</v>
      </c>
      <c r="AV71" s="66">
        <f t="shared" si="16"/>
        <v>0</v>
      </c>
      <c r="AW71" s="66">
        <f t="shared" si="17"/>
        <v>0</v>
      </c>
      <c r="AX71" s="66">
        <f t="shared" si="18"/>
        <v>0</v>
      </c>
      <c r="AY71" s="66">
        <f t="shared" si="19"/>
        <v>0</v>
      </c>
      <c r="AZ71" s="66">
        <f t="shared" si="20"/>
        <v>0</v>
      </c>
      <c r="BA71" s="66">
        <f t="shared" si="21"/>
        <v>0</v>
      </c>
      <c r="BB71" s="66">
        <f t="shared" si="22"/>
        <v>0</v>
      </c>
      <c r="BC71" s="66">
        <f t="shared" si="23"/>
        <v>0</v>
      </c>
      <c r="BD71" s="66">
        <f t="shared" si="24"/>
        <v>0</v>
      </c>
      <c r="BE71" s="66">
        <f t="shared" si="25"/>
        <v>0</v>
      </c>
      <c r="BF71" s="66">
        <f t="shared" si="26"/>
        <v>0</v>
      </c>
      <c r="BG71" s="66">
        <f t="shared" si="27"/>
        <v>0</v>
      </c>
      <c r="BH71" s="66">
        <f t="shared" si="28"/>
        <v>0</v>
      </c>
      <c r="BI71" s="66">
        <f t="shared" si="29"/>
        <v>0</v>
      </c>
      <c r="BJ71" s="66">
        <f t="shared" si="30"/>
        <v>0</v>
      </c>
      <c r="BK71" s="66">
        <f t="shared" si="31"/>
        <v>0</v>
      </c>
      <c r="BL71" s="66">
        <f t="shared" si="32"/>
        <v>0</v>
      </c>
      <c r="BM71" s="66">
        <f t="shared" si="33"/>
        <v>0</v>
      </c>
      <c r="BN71" s="66">
        <f t="shared" si="34"/>
        <v>0</v>
      </c>
      <c r="BO71" s="66">
        <f t="shared" si="35"/>
        <v>0</v>
      </c>
      <c r="BP71" s="66">
        <f t="shared" si="36"/>
        <v>0</v>
      </c>
      <c r="BQ71" s="66">
        <f t="shared" si="37"/>
        <v>0</v>
      </c>
      <c r="BR71" s="66">
        <f t="shared" si="38"/>
        <v>0</v>
      </c>
      <c r="BS71" s="66">
        <f t="shared" si="39"/>
        <v>0</v>
      </c>
      <c r="BT71" s="66">
        <f t="shared" si="40"/>
        <v>0</v>
      </c>
      <c r="BU71" s="66">
        <f t="shared" si="41"/>
        <v>0</v>
      </c>
      <c r="BV71" s="66">
        <f t="shared" si="42"/>
        <v>0</v>
      </c>
      <c r="BX71" s="66">
        <f t="shared" si="43"/>
        <v>0</v>
      </c>
      <c r="BY71" s="66">
        <f t="shared" si="52"/>
        <v>0</v>
      </c>
      <c r="BZ71" s="66">
        <f t="shared" si="53"/>
        <v>0</v>
      </c>
      <c r="CA71" s="66">
        <f t="shared" si="54"/>
        <v>0</v>
      </c>
      <c r="CB71" s="66">
        <f t="shared" si="55"/>
        <v>0</v>
      </c>
      <c r="CC71" s="66">
        <f t="shared" si="56"/>
        <v>0</v>
      </c>
      <c r="CD71" s="66">
        <f t="shared" si="57"/>
        <v>0</v>
      </c>
    </row>
    <row r="72" spans="1:82">
      <c r="A72" s="96">
        <f t="shared" ref="A72:A107" si="58">IF(B72&gt;0,(ROW(A72)-6),0)</f>
        <v>0</v>
      </c>
      <c r="B72" s="109">
        <f>Scoresheet!B72</f>
        <v>0</v>
      </c>
      <c r="C72" s="66">
        <f>IF(Scoresheet!C72=0,0,Scoresheet!C72/(Scoresheet!C72+Scoresheet!D72))</f>
        <v>0</v>
      </c>
      <c r="D72" s="109">
        <f>IF(Scoresheet!D72=0,0,Scoresheet!D72/(Scoresheet!C72+Scoresheet!D72))</f>
        <v>0</v>
      </c>
      <c r="E72" s="66">
        <f>IF(Scoresheet!E72=0,0,Scoresheet!E72/(Scoresheet!E72+Scoresheet!F72))</f>
        <v>0</v>
      </c>
      <c r="F72" s="66">
        <f>IF(Scoresheet!G72=0,0,Scoresheet!G72/(Scoresheet!G72+Scoresheet!H72)*(IF(Result!E72=0,1,Result!E72)))</f>
        <v>0</v>
      </c>
      <c r="G72" s="66">
        <f>IF(Scoresheet!I72=0,0,Scoresheet!I72/(Scoresheet!I72+Scoresheet!J72)*(IF(Result!E72=0,1,Result!E72)))</f>
        <v>0</v>
      </c>
      <c r="H72" s="66">
        <f>IF(Scoresheet!K72=0,0,Scoresheet!K72/(Scoresheet!L72+Scoresheet!K72)*(IF(Result!E72=0,1,Result!E72)))</f>
        <v>0</v>
      </c>
      <c r="I72" s="66">
        <f>IF(Scoresheet!L72=0,0,Scoresheet!L72/(Scoresheet!K72+Scoresheet!L72)*(IF(Result!E72=0,1,Result!E72)))</f>
        <v>0</v>
      </c>
      <c r="J72" s="109">
        <f>IF(Scoresheet!M72=0,0,Scoresheet!M72/(Scoresheet!M72+Scoresheet!N72))</f>
        <v>0</v>
      </c>
      <c r="K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O72/(Scoresheet!$O72+Scoresheet!$P72+Scoresheet!$Q72+Scoresheet!$R72+Scoresheet!$S72+Scoresheet!$T72+Scoresheet!$U72+Scoresheet!$V72+Scoresheet!$W72),2))),"ERR!"))</f>
        <v>0</v>
      </c>
      <c r="L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P72/(Scoresheet!$O72+Scoresheet!$P72+Scoresheet!$Q72+Scoresheet!$R72+Scoresheet!$S72+Scoresheet!$T72+Scoresheet!$U72+Scoresheet!$V72+Scoresheet!$W72),2))),"ERR!"))</f>
        <v>0</v>
      </c>
      <c r="M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Q72/(Scoresheet!$O72+Scoresheet!$P72+Scoresheet!$Q72+Scoresheet!$R72+Scoresheet!$S72+Scoresheet!$T72+Scoresheet!$U72+Scoresheet!$V72+Scoresheet!$W72),2))),"ERR!"))</f>
        <v>0</v>
      </c>
      <c r="N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R72/(Scoresheet!$O72+Scoresheet!$P72+Scoresheet!$Q72+Scoresheet!$R72+Scoresheet!$S72+Scoresheet!$T72+Scoresheet!$U72+Scoresheet!$V72+Scoresheet!$W72),2))),"ERR!"))</f>
        <v>0</v>
      </c>
      <c r="O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S72/(Scoresheet!$O72+Scoresheet!$P72+Scoresheet!$Q72+Scoresheet!$R72+Scoresheet!$S72+Scoresheet!$T72+Scoresheet!$U72+Scoresheet!$V72+Scoresheet!$W72),2))),"ERR!"))</f>
        <v>0</v>
      </c>
      <c r="P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T72/(Scoresheet!$O72+Scoresheet!$P72+Scoresheet!$Q72+Scoresheet!$R72+Scoresheet!$S72+Scoresheet!$T72+Scoresheet!$U72+Scoresheet!$V72+Scoresheet!$W72),2))),"ERR!"))</f>
        <v>0</v>
      </c>
      <c r="Q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U72/(Scoresheet!$O72+Scoresheet!$P72+Scoresheet!$Q72+Scoresheet!$R72+Scoresheet!$S72+Scoresheet!$T72+Scoresheet!$U72+Scoresheet!$V72+Scoresheet!$W72),2))),"ERR!"))</f>
        <v>0</v>
      </c>
      <c r="R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V72/(Scoresheet!$O72+Scoresheet!$P72+Scoresheet!$Q72+Scoresheet!$R72+Scoresheet!$S72+Scoresheet!$T72+Scoresheet!$U72+Scoresheet!$V72+Scoresheet!$W72),2))),"ERR!"))</f>
        <v>0</v>
      </c>
      <c r="S72" s="114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W72/(Scoresheet!$O72+Scoresheet!$P72+Scoresheet!$Q72+Scoresheet!$R72+Scoresheet!$S72+Scoresheet!$T72+Scoresheet!$U72+Scoresheet!$V72+Scoresheet!$W72),2))),"ERR!"))</f>
        <v>0</v>
      </c>
      <c r="T72" s="66">
        <f>Scoresheet!X72</f>
        <v>0</v>
      </c>
      <c r="U72" s="66">
        <f>IF((Scoresheet!$Y72+Scoresheet!$Z72+Scoresheet!$AA72)=0,0,FLOOR(Scoresheet!Y72/(Scoresheet!$Y72+Scoresheet!$Z72+Scoresheet!$AA72),0.01))</f>
        <v>0</v>
      </c>
      <c r="V72" s="66">
        <f>IF((Scoresheet!$Y72+Scoresheet!$Z72+Scoresheet!$AA72)=0,0,FLOOR(Scoresheet!Z72/(Scoresheet!$Y72+Scoresheet!$Z72+Scoresheet!$AA72),0.01))</f>
        <v>0</v>
      </c>
      <c r="W72" s="109">
        <f>IF((Scoresheet!$Y72+Scoresheet!$Z72+Scoresheet!$AA72)=0,0,FLOOR(Scoresheet!AA72/(Scoresheet!$Y72+Scoresheet!$Z72+Scoresheet!$AA72),0.01))</f>
        <v>0</v>
      </c>
      <c r="X72" s="66">
        <f>IF((Scoresheet!$AB72+Scoresheet!$AC72+Scoresheet!$AD72)=0,0,FLOOR(Scoresheet!AB72/(Scoresheet!$AB72+Scoresheet!$AC72+Scoresheet!$AD72),0.01))</f>
        <v>0</v>
      </c>
      <c r="Y72" s="66">
        <f>IF((Scoresheet!$AB72+Scoresheet!$AC72+Scoresheet!$AD72)=0,0,FLOOR(Scoresheet!AC72/(Scoresheet!$AB72+Scoresheet!$AC72+Scoresheet!$AD72),0.01))</f>
        <v>0</v>
      </c>
      <c r="Z72" s="115">
        <f>IF((Scoresheet!$AB72+Scoresheet!$AC72+Scoresheet!$AD72)=0,0,FLOOR(Scoresheet!AD72/(Scoresheet!$AB72+Scoresheet!$AC72+Scoresheet!$AD72),0.01))</f>
        <v>0</v>
      </c>
      <c r="AA72" s="116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E72/(Scoresheet!$AE72+Scoresheet!$AF72+Scoresheet!$AG72+Scoresheet!$AH72+Scoresheet!$AI72),2))),"ERR!")</f>
        <v>0</v>
      </c>
      <c r="AB72" s="115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F72/(Scoresheet!$AE72+Scoresheet!$AF72+Scoresheet!$AG72+Scoresheet!$AH72+Scoresheet!$AI72),2))),"ERR!")</f>
        <v>0</v>
      </c>
      <c r="AC72" s="115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G72/(Scoresheet!$AE72+Scoresheet!$AF72+Scoresheet!$AG72+Scoresheet!$AH72+Scoresheet!$AI72),2))),"ERR!")</f>
        <v>0</v>
      </c>
      <c r="AD72" s="115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H72/(Scoresheet!$AE72+Scoresheet!$AF72+Scoresheet!$AG72+Scoresheet!$AH72+Scoresheet!$AI72),2))),"ERR!")</f>
        <v>0</v>
      </c>
      <c r="AE72" s="114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I72/(Scoresheet!$AE72+Scoresheet!$AF72+Scoresheet!$AG72+Scoresheet!$AH72+Scoresheet!$AI72),2))),"ERR!")</f>
        <v>0</v>
      </c>
      <c r="AF72" s="66">
        <f>IF((Scoresheet!$AJ72+Scoresheet!$AK72+Scoresheet!$AL72)=0,0,FLOOR(Scoresheet!AJ72/(Scoresheet!$AJ72+Scoresheet!$AK72+Scoresheet!$AL72),0.01))</f>
        <v>0</v>
      </c>
      <c r="AG72" s="66">
        <f>IF((Scoresheet!$AJ72+Scoresheet!$AK72+Scoresheet!$AL72)=0,0,FLOOR(Scoresheet!AK72/(Scoresheet!$AJ72+Scoresheet!$AK72+Scoresheet!$AL72),0.01))</f>
        <v>0</v>
      </c>
      <c r="AH72" s="109">
        <f>IF((Scoresheet!$AJ72+Scoresheet!$AK72+Scoresheet!$AL72)=0,0,FLOOR(Scoresheet!AL72/(Scoresheet!$AJ72+Scoresheet!$AK72+Scoresheet!$AL72),0.01))</f>
        <v>0</v>
      </c>
      <c r="AI72" s="95"/>
      <c r="AJ72" s="95"/>
      <c r="AK72" s="95"/>
      <c r="AL72" s="95"/>
      <c r="AM72" s="95"/>
      <c r="AN72" s="95"/>
      <c r="AP72" s="96"/>
      <c r="AQ72" s="66">
        <f t="shared" si="51"/>
        <v>0</v>
      </c>
      <c r="AR72" s="66">
        <f t="shared" ref="AR72:AR107" si="59">IF(C72+D72&gt;0,1,0)</f>
        <v>0</v>
      </c>
      <c r="AS72" s="66">
        <f t="shared" ref="AS72:AS107" si="60">IF(E72&gt;0,1,0)</f>
        <v>0</v>
      </c>
      <c r="AT72" s="66">
        <f t="shared" ref="AT72:AT107" si="61">IF(F72&gt;0,1,0)</f>
        <v>0</v>
      </c>
      <c r="AU72" s="66">
        <f t="shared" ref="AU72:AU107" si="62">IF(G72&gt;0,1,0)</f>
        <v>0</v>
      </c>
      <c r="AV72" s="66">
        <f t="shared" ref="AV72:AV107" si="63">IF(H72&gt;0,1,0)</f>
        <v>0</v>
      </c>
      <c r="AW72" s="66">
        <f t="shared" ref="AW72:AW107" si="64">IF(I72&gt;0,1,0)</f>
        <v>0</v>
      </c>
      <c r="AX72" s="66">
        <f t="shared" ref="AX72:AX107" si="65">IF(J72&gt;0,1,0)</f>
        <v>0</v>
      </c>
      <c r="AY72" s="66">
        <f t="shared" ref="AY72:AY107" si="66">IF(K72&gt;0,1,0)</f>
        <v>0</v>
      </c>
      <c r="AZ72" s="66">
        <f t="shared" ref="AZ72:AZ107" si="67">IF(L72&gt;0,1,0)</f>
        <v>0</v>
      </c>
      <c r="BA72" s="66">
        <f t="shared" ref="BA72:BA107" si="68">IF(M72&gt;0,1,0)</f>
        <v>0</v>
      </c>
      <c r="BB72" s="66">
        <f t="shared" ref="BB72:BB107" si="69">IF(N72&gt;0,1,0)</f>
        <v>0</v>
      </c>
      <c r="BC72" s="66">
        <f t="shared" ref="BC72:BC107" si="70">IF(O72&gt;0,1,0)</f>
        <v>0</v>
      </c>
      <c r="BD72" s="66">
        <f t="shared" ref="BD72:BD107" si="71">IF(P72&gt;0,1,0)</f>
        <v>0</v>
      </c>
      <c r="BE72" s="66">
        <f t="shared" ref="BE72:BE107" si="72">IF(Q72&gt;0,1,0)</f>
        <v>0</v>
      </c>
      <c r="BF72" s="66">
        <f t="shared" ref="BF72:BF107" si="73">IF(R72&gt;0,1,0)</f>
        <v>0</v>
      </c>
      <c r="BG72" s="66">
        <f t="shared" ref="BG72:BG107" si="74">IF(S72&gt;0,1,0)</f>
        <v>0</v>
      </c>
      <c r="BH72" s="66">
        <f t="shared" ref="BH72:BH107" si="75">IF(T72&gt;0,1,0)</f>
        <v>0</v>
      </c>
      <c r="BI72" s="66">
        <f t="shared" ref="BI72:BI107" si="76">IF(U72&gt;0,1,0)</f>
        <v>0</v>
      </c>
      <c r="BJ72" s="66">
        <f t="shared" ref="BJ72:BJ107" si="77">IF(V72&gt;0,1,0)</f>
        <v>0</v>
      </c>
      <c r="BK72" s="66">
        <f t="shared" ref="BK72:BK107" si="78">IF(W72&gt;0,1,0)</f>
        <v>0</v>
      </c>
      <c r="BL72" s="66">
        <f t="shared" ref="BL72:BL107" si="79">IF(X72&gt;0,1,0)</f>
        <v>0</v>
      </c>
      <c r="BM72" s="66">
        <f t="shared" ref="BM72:BM107" si="80">IF(Y72&gt;0,1,0)</f>
        <v>0</v>
      </c>
      <c r="BN72" s="66">
        <f t="shared" ref="BN72:BN107" si="81">IF(Z72&gt;0,1,0)</f>
        <v>0</v>
      </c>
      <c r="BO72" s="66">
        <f t="shared" ref="BO72:BO107" si="82">IF(AA72&gt;0,1,0)</f>
        <v>0</v>
      </c>
      <c r="BP72" s="66">
        <f t="shared" ref="BP72:BP107" si="83">IF(AB72&gt;0,1,0)</f>
        <v>0</v>
      </c>
      <c r="BQ72" s="66">
        <f t="shared" ref="BQ72:BQ107" si="84">IF(AC72&gt;0,1,0)</f>
        <v>0</v>
      </c>
      <c r="BR72" s="66">
        <f t="shared" ref="BR72:BR107" si="85">IF(AD72&gt;0,1,0)</f>
        <v>0</v>
      </c>
      <c r="BS72" s="66">
        <f t="shared" ref="BS72:BS107" si="86">IF(AE72&gt;0,1,0)</f>
        <v>0</v>
      </c>
      <c r="BT72" s="66">
        <f t="shared" ref="BT72:BT107" si="87">IF(AF72&gt;0,1,0)</f>
        <v>0</v>
      </c>
      <c r="BU72" s="66">
        <f t="shared" ref="BU72:BU107" si="88">IF(AG72&gt;0,1,0)</f>
        <v>0</v>
      </c>
      <c r="BV72" s="66">
        <f t="shared" ref="BV72:BV107" si="89">IF(AH72&gt;0,1,0)</f>
        <v>0</v>
      </c>
      <c r="BX72" s="66">
        <f t="shared" ref="BX72:BX107" si="90">AR72</f>
        <v>0</v>
      </c>
      <c r="BY72" s="66">
        <f t="shared" si="52"/>
        <v>0</v>
      </c>
      <c r="BZ72" s="66">
        <f t="shared" si="53"/>
        <v>0</v>
      </c>
      <c r="CA72" s="66">
        <f t="shared" si="54"/>
        <v>0</v>
      </c>
      <c r="CB72" s="66">
        <f t="shared" si="55"/>
        <v>0</v>
      </c>
      <c r="CC72" s="66">
        <f t="shared" si="56"/>
        <v>0</v>
      </c>
      <c r="CD72" s="66">
        <f t="shared" si="57"/>
        <v>0</v>
      </c>
    </row>
    <row r="73" spans="1:82">
      <c r="A73" s="96">
        <f t="shared" si="58"/>
        <v>0</v>
      </c>
      <c r="B73" s="109">
        <f>Scoresheet!B73</f>
        <v>0</v>
      </c>
      <c r="C73" s="66">
        <f>IF(Scoresheet!C73=0,0,Scoresheet!C73/(Scoresheet!C73+Scoresheet!D73))</f>
        <v>0</v>
      </c>
      <c r="D73" s="109">
        <f>IF(Scoresheet!D73=0,0,Scoresheet!D73/(Scoresheet!C73+Scoresheet!D73))</f>
        <v>0</v>
      </c>
      <c r="E73" s="66">
        <f>IF(Scoresheet!E73=0,0,Scoresheet!E73/(Scoresheet!E73+Scoresheet!F73))</f>
        <v>0</v>
      </c>
      <c r="F73" s="66">
        <f>IF(Scoresheet!G73=0,0,Scoresheet!G73/(Scoresheet!G73+Scoresheet!H73)*(IF(Result!E73=0,1,Result!E73)))</f>
        <v>0</v>
      </c>
      <c r="G73" s="66">
        <f>IF(Scoresheet!I73=0,0,Scoresheet!I73/(Scoresheet!I73+Scoresheet!J73)*(IF(Result!E73=0,1,Result!E73)))</f>
        <v>0</v>
      </c>
      <c r="H73" s="66">
        <f>IF(Scoresheet!K73=0,0,Scoresheet!K73/(Scoresheet!L73+Scoresheet!K73)*(IF(Result!E73=0,1,Result!E73)))</f>
        <v>0</v>
      </c>
      <c r="I73" s="66">
        <f>IF(Scoresheet!L73=0,0,Scoresheet!L73/(Scoresheet!K73+Scoresheet!L73)*(IF(Result!E73=0,1,Result!E73)))</f>
        <v>0</v>
      </c>
      <c r="J73" s="109">
        <f>IF(Scoresheet!M73=0,0,Scoresheet!M73/(Scoresheet!M73+Scoresheet!N73))</f>
        <v>0</v>
      </c>
      <c r="K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O73/(Scoresheet!$O73+Scoresheet!$P73+Scoresheet!$Q73+Scoresheet!$R73+Scoresheet!$S73+Scoresheet!$T73+Scoresheet!$U73+Scoresheet!$V73+Scoresheet!$W73),2))),"ERR!"))</f>
        <v>0</v>
      </c>
      <c r="L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P73/(Scoresheet!$O73+Scoresheet!$P73+Scoresheet!$Q73+Scoresheet!$R73+Scoresheet!$S73+Scoresheet!$T73+Scoresheet!$U73+Scoresheet!$V73+Scoresheet!$W73),2))),"ERR!"))</f>
        <v>0</v>
      </c>
      <c r="M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Q73/(Scoresheet!$O73+Scoresheet!$P73+Scoresheet!$Q73+Scoresheet!$R73+Scoresheet!$S73+Scoresheet!$T73+Scoresheet!$U73+Scoresheet!$V73+Scoresheet!$W73),2))),"ERR!"))</f>
        <v>0</v>
      </c>
      <c r="N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R73/(Scoresheet!$O73+Scoresheet!$P73+Scoresheet!$Q73+Scoresheet!$R73+Scoresheet!$S73+Scoresheet!$T73+Scoresheet!$U73+Scoresheet!$V73+Scoresheet!$W73),2))),"ERR!"))</f>
        <v>0</v>
      </c>
      <c r="O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S73/(Scoresheet!$O73+Scoresheet!$P73+Scoresheet!$Q73+Scoresheet!$R73+Scoresheet!$S73+Scoresheet!$T73+Scoresheet!$U73+Scoresheet!$V73+Scoresheet!$W73),2))),"ERR!"))</f>
        <v>0</v>
      </c>
      <c r="P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T73/(Scoresheet!$O73+Scoresheet!$P73+Scoresheet!$Q73+Scoresheet!$R73+Scoresheet!$S73+Scoresheet!$T73+Scoresheet!$U73+Scoresheet!$V73+Scoresheet!$W73),2))),"ERR!"))</f>
        <v>0</v>
      </c>
      <c r="Q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U73/(Scoresheet!$O73+Scoresheet!$P73+Scoresheet!$Q73+Scoresheet!$R73+Scoresheet!$S73+Scoresheet!$T73+Scoresheet!$U73+Scoresheet!$V73+Scoresheet!$W73),2))),"ERR!"))</f>
        <v>0</v>
      </c>
      <c r="R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V73/(Scoresheet!$O73+Scoresheet!$P73+Scoresheet!$Q73+Scoresheet!$R73+Scoresheet!$S73+Scoresheet!$T73+Scoresheet!$U73+Scoresheet!$V73+Scoresheet!$W73),2))),"ERR!"))</f>
        <v>0</v>
      </c>
      <c r="S73" s="114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W73/(Scoresheet!$O73+Scoresheet!$P73+Scoresheet!$Q73+Scoresheet!$R73+Scoresheet!$S73+Scoresheet!$T73+Scoresheet!$U73+Scoresheet!$V73+Scoresheet!$W73),2))),"ERR!"))</f>
        <v>0</v>
      </c>
      <c r="T73" s="66">
        <f>Scoresheet!X73</f>
        <v>0</v>
      </c>
      <c r="U73" s="66">
        <f>IF((Scoresheet!$Y73+Scoresheet!$Z73+Scoresheet!$AA73)=0,0,FLOOR(Scoresheet!Y73/(Scoresheet!$Y73+Scoresheet!$Z73+Scoresheet!$AA73),0.01))</f>
        <v>0</v>
      </c>
      <c r="V73" s="66">
        <f>IF((Scoresheet!$Y73+Scoresheet!$Z73+Scoresheet!$AA73)=0,0,FLOOR(Scoresheet!Z73/(Scoresheet!$Y73+Scoresheet!$Z73+Scoresheet!$AA73),0.01))</f>
        <v>0</v>
      </c>
      <c r="W73" s="109">
        <f>IF((Scoresheet!$Y73+Scoresheet!$Z73+Scoresheet!$AA73)=0,0,FLOOR(Scoresheet!AA73/(Scoresheet!$Y73+Scoresheet!$Z73+Scoresheet!$AA73),0.01))</f>
        <v>0</v>
      </c>
      <c r="X73" s="66">
        <f>IF((Scoresheet!$AB73+Scoresheet!$AC73+Scoresheet!$AD73)=0,0,FLOOR(Scoresheet!AB73/(Scoresheet!$AB73+Scoresheet!$AC73+Scoresheet!$AD73),0.01))</f>
        <v>0</v>
      </c>
      <c r="Y73" s="66">
        <f>IF((Scoresheet!$AB73+Scoresheet!$AC73+Scoresheet!$AD73)=0,0,FLOOR(Scoresheet!AC73/(Scoresheet!$AB73+Scoresheet!$AC73+Scoresheet!$AD73),0.01))</f>
        <v>0</v>
      </c>
      <c r="Z73" s="115">
        <f>IF((Scoresheet!$AB73+Scoresheet!$AC73+Scoresheet!$AD73)=0,0,FLOOR(Scoresheet!AD73/(Scoresheet!$AB73+Scoresheet!$AC73+Scoresheet!$AD73),0.01))</f>
        <v>0</v>
      </c>
      <c r="AA73" s="116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E73/(Scoresheet!$AE73+Scoresheet!$AF73+Scoresheet!$AG73+Scoresheet!$AH73+Scoresheet!$AI73),2))),"ERR!")</f>
        <v>0</v>
      </c>
      <c r="AB73" s="115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F73/(Scoresheet!$AE73+Scoresheet!$AF73+Scoresheet!$AG73+Scoresheet!$AH73+Scoresheet!$AI73),2))),"ERR!")</f>
        <v>0</v>
      </c>
      <c r="AC73" s="115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G73/(Scoresheet!$AE73+Scoresheet!$AF73+Scoresheet!$AG73+Scoresheet!$AH73+Scoresheet!$AI73),2))),"ERR!")</f>
        <v>0</v>
      </c>
      <c r="AD73" s="115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H73/(Scoresheet!$AE73+Scoresheet!$AF73+Scoresheet!$AG73+Scoresheet!$AH73+Scoresheet!$AI73),2))),"ERR!")</f>
        <v>0</v>
      </c>
      <c r="AE73" s="114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I73/(Scoresheet!$AE73+Scoresheet!$AF73+Scoresheet!$AG73+Scoresheet!$AH73+Scoresheet!$AI73),2))),"ERR!")</f>
        <v>0</v>
      </c>
      <c r="AF73" s="66">
        <f>IF((Scoresheet!$AJ73+Scoresheet!$AK73+Scoresheet!$AL73)=0,0,FLOOR(Scoresheet!AJ73/(Scoresheet!$AJ73+Scoresheet!$AK73+Scoresheet!$AL73),0.01))</f>
        <v>0</v>
      </c>
      <c r="AG73" s="66">
        <f>IF((Scoresheet!$AJ73+Scoresheet!$AK73+Scoresheet!$AL73)=0,0,FLOOR(Scoresheet!AK73/(Scoresheet!$AJ73+Scoresheet!$AK73+Scoresheet!$AL73),0.01))</f>
        <v>0</v>
      </c>
      <c r="AH73" s="109">
        <f>IF((Scoresheet!$AJ73+Scoresheet!$AK73+Scoresheet!$AL73)=0,0,FLOOR(Scoresheet!AL73/(Scoresheet!$AJ73+Scoresheet!$AK73+Scoresheet!$AL73),0.01))</f>
        <v>0</v>
      </c>
      <c r="AI73" s="95"/>
      <c r="AJ73" s="95"/>
      <c r="AK73" s="95"/>
      <c r="AL73" s="95"/>
      <c r="AM73" s="95"/>
      <c r="AN73" s="95"/>
      <c r="AP73" s="96"/>
      <c r="AQ73" s="66">
        <f t="shared" si="51"/>
        <v>0</v>
      </c>
      <c r="AR73" s="66">
        <f t="shared" si="59"/>
        <v>0</v>
      </c>
      <c r="AS73" s="66">
        <f t="shared" si="60"/>
        <v>0</v>
      </c>
      <c r="AT73" s="66">
        <f t="shared" si="61"/>
        <v>0</v>
      </c>
      <c r="AU73" s="66">
        <f t="shared" si="62"/>
        <v>0</v>
      </c>
      <c r="AV73" s="66">
        <f t="shared" si="63"/>
        <v>0</v>
      </c>
      <c r="AW73" s="66">
        <f t="shared" si="64"/>
        <v>0</v>
      </c>
      <c r="AX73" s="66">
        <f t="shared" si="65"/>
        <v>0</v>
      </c>
      <c r="AY73" s="66">
        <f t="shared" si="66"/>
        <v>0</v>
      </c>
      <c r="AZ73" s="66">
        <f t="shared" si="67"/>
        <v>0</v>
      </c>
      <c r="BA73" s="66">
        <f t="shared" si="68"/>
        <v>0</v>
      </c>
      <c r="BB73" s="66">
        <f t="shared" si="69"/>
        <v>0</v>
      </c>
      <c r="BC73" s="66">
        <f t="shared" si="70"/>
        <v>0</v>
      </c>
      <c r="BD73" s="66">
        <f t="shared" si="71"/>
        <v>0</v>
      </c>
      <c r="BE73" s="66">
        <f t="shared" si="72"/>
        <v>0</v>
      </c>
      <c r="BF73" s="66">
        <f t="shared" si="73"/>
        <v>0</v>
      </c>
      <c r="BG73" s="66">
        <f t="shared" si="74"/>
        <v>0</v>
      </c>
      <c r="BH73" s="66">
        <f t="shared" si="75"/>
        <v>0</v>
      </c>
      <c r="BI73" s="66">
        <f t="shared" si="76"/>
        <v>0</v>
      </c>
      <c r="BJ73" s="66">
        <f t="shared" si="77"/>
        <v>0</v>
      </c>
      <c r="BK73" s="66">
        <f t="shared" si="78"/>
        <v>0</v>
      </c>
      <c r="BL73" s="66">
        <f t="shared" si="79"/>
        <v>0</v>
      </c>
      <c r="BM73" s="66">
        <f t="shared" si="80"/>
        <v>0</v>
      </c>
      <c r="BN73" s="66">
        <f t="shared" si="81"/>
        <v>0</v>
      </c>
      <c r="BO73" s="66">
        <f t="shared" si="82"/>
        <v>0</v>
      </c>
      <c r="BP73" s="66">
        <f t="shared" si="83"/>
        <v>0</v>
      </c>
      <c r="BQ73" s="66">
        <f t="shared" si="84"/>
        <v>0</v>
      </c>
      <c r="BR73" s="66">
        <f t="shared" si="85"/>
        <v>0</v>
      </c>
      <c r="BS73" s="66">
        <f t="shared" si="86"/>
        <v>0</v>
      </c>
      <c r="BT73" s="66">
        <f t="shared" si="87"/>
        <v>0</v>
      </c>
      <c r="BU73" s="66">
        <f t="shared" si="88"/>
        <v>0</v>
      </c>
      <c r="BV73" s="66">
        <f t="shared" si="89"/>
        <v>0</v>
      </c>
      <c r="BX73" s="66">
        <f t="shared" si="90"/>
        <v>0</v>
      </c>
      <c r="BY73" s="66">
        <f t="shared" si="52"/>
        <v>0</v>
      </c>
      <c r="BZ73" s="66">
        <f t="shared" si="53"/>
        <v>0</v>
      </c>
      <c r="CA73" s="66">
        <f t="shared" si="54"/>
        <v>0</v>
      </c>
      <c r="CB73" s="66">
        <f t="shared" si="55"/>
        <v>0</v>
      </c>
      <c r="CC73" s="66">
        <f t="shared" si="56"/>
        <v>0</v>
      </c>
      <c r="CD73" s="66">
        <f t="shared" si="57"/>
        <v>0</v>
      </c>
    </row>
    <row r="74" spans="1:82">
      <c r="A74" s="96">
        <f t="shared" si="58"/>
        <v>0</v>
      </c>
      <c r="B74" s="109">
        <f>Scoresheet!B74</f>
        <v>0</v>
      </c>
      <c r="C74" s="66">
        <f>IF(Scoresheet!C74=0,0,Scoresheet!C74/(Scoresheet!C74+Scoresheet!D74))</f>
        <v>0</v>
      </c>
      <c r="D74" s="109">
        <f>IF(Scoresheet!D74=0,0,Scoresheet!D74/(Scoresheet!C74+Scoresheet!D74))</f>
        <v>0</v>
      </c>
      <c r="E74" s="66">
        <f>IF(Scoresheet!E74=0,0,Scoresheet!E74/(Scoresheet!E74+Scoresheet!F74))</f>
        <v>0</v>
      </c>
      <c r="F74" s="66">
        <f>IF(Scoresheet!G74=0,0,Scoresheet!G74/(Scoresheet!G74+Scoresheet!H74)*(IF(Result!E74=0,1,Result!E74)))</f>
        <v>0</v>
      </c>
      <c r="G74" s="66">
        <f>IF(Scoresheet!I74=0,0,Scoresheet!I74/(Scoresheet!I74+Scoresheet!J74)*(IF(Result!E74=0,1,Result!E74)))</f>
        <v>0</v>
      </c>
      <c r="H74" s="66">
        <f>IF(Scoresheet!K74=0,0,Scoresheet!K74/(Scoresheet!L74+Scoresheet!K74)*(IF(Result!E74=0,1,Result!E74)))</f>
        <v>0</v>
      </c>
      <c r="I74" s="66">
        <f>IF(Scoresheet!L74=0,0,Scoresheet!L74/(Scoresheet!K74+Scoresheet!L74)*(IF(Result!E74=0,1,Result!E74)))</f>
        <v>0</v>
      </c>
      <c r="J74" s="109">
        <f>IF(Scoresheet!M74=0,0,Scoresheet!M74/(Scoresheet!M74+Scoresheet!N74))</f>
        <v>0</v>
      </c>
      <c r="K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O74/(Scoresheet!$O74+Scoresheet!$P74+Scoresheet!$Q74+Scoresheet!$R74+Scoresheet!$S74+Scoresheet!$T74+Scoresheet!$U74+Scoresheet!$V74+Scoresheet!$W74),2))),"ERR!"))</f>
        <v>0</v>
      </c>
      <c r="L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P74/(Scoresheet!$O74+Scoresheet!$P74+Scoresheet!$Q74+Scoresheet!$R74+Scoresheet!$S74+Scoresheet!$T74+Scoresheet!$U74+Scoresheet!$V74+Scoresheet!$W74),2))),"ERR!"))</f>
        <v>0</v>
      </c>
      <c r="M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Q74/(Scoresheet!$O74+Scoresheet!$P74+Scoresheet!$Q74+Scoresheet!$R74+Scoresheet!$S74+Scoresheet!$T74+Scoresheet!$U74+Scoresheet!$V74+Scoresheet!$W74),2))),"ERR!"))</f>
        <v>0</v>
      </c>
      <c r="N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R74/(Scoresheet!$O74+Scoresheet!$P74+Scoresheet!$Q74+Scoresheet!$R74+Scoresheet!$S74+Scoresheet!$T74+Scoresheet!$U74+Scoresheet!$V74+Scoresheet!$W74),2))),"ERR!"))</f>
        <v>0</v>
      </c>
      <c r="O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S74/(Scoresheet!$O74+Scoresheet!$P74+Scoresheet!$Q74+Scoresheet!$R74+Scoresheet!$S74+Scoresheet!$T74+Scoresheet!$U74+Scoresheet!$V74+Scoresheet!$W74),2))),"ERR!"))</f>
        <v>0</v>
      </c>
      <c r="P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T74/(Scoresheet!$O74+Scoresheet!$P74+Scoresheet!$Q74+Scoresheet!$R74+Scoresheet!$S74+Scoresheet!$T74+Scoresheet!$U74+Scoresheet!$V74+Scoresheet!$W74),2))),"ERR!"))</f>
        <v>0</v>
      </c>
      <c r="Q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U74/(Scoresheet!$O74+Scoresheet!$P74+Scoresheet!$Q74+Scoresheet!$R74+Scoresheet!$S74+Scoresheet!$T74+Scoresheet!$U74+Scoresheet!$V74+Scoresheet!$W74),2))),"ERR!"))</f>
        <v>0</v>
      </c>
      <c r="R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V74/(Scoresheet!$O74+Scoresheet!$P74+Scoresheet!$Q74+Scoresheet!$R74+Scoresheet!$S74+Scoresheet!$T74+Scoresheet!$U74+Scoresheet!$V74+Scoresheet!$W74),2))),"ERR!"))</f>
        <v>0</v>
      </c>
      <c r="S74" s="114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W74/(Scoresheet!$O74+Scoresheet!$P74+Scoresheet!$Q74+Scoresheet!$R74+Scoresheet!$S74+Scoresheet!$T74+Scoresheet!$U74+Scoresheet!$V74+Scoresheet!$W74),2))),"ERR!"))</f>
        <v>0</v>
      </c>
      <c r="T74" s="66">
        <f>Scoresheet!X74</f>
        <v>0</v>
      </c>
      <c r="U74" s="66">
        <f>IF((Scoresheet!$Y74+Scoresheet!$Z74+Scoresheet!$AA74)=0,0,FLOOR(Scoresheet!Y74/(Scoresheet!$Y74+Scoresheet!$Z74+Scoresheet!$AA74),0.01))</f>
        <v>0</v>
      </c>
      <c r="V74" s="66">
        <f>IF((Scoresheet!$Y74+Scoresheet!$Z74+Scoresheet!$AA74)=0,0,FLOOR(Scoresheet!Z74/(Scoresheet!$Y74+Scoresheet!$Z74+Scoresheet!$AA74),0.01))</f>
        <v>0</v>
      </c>
      <c r="W74" s="109">
        <f>IF((Scoresheet!$Y74+Scoresheet!$Z74+Scoresheet!$AA74)=0,0,FLOOR(Scoresheet!AA74/(Scoresheet!$Y74+Scoresheet!$Z74+Scoresheet!$AA74),0.01))</f>
        <v>0</v>
      </c>
      <c r="X74" s="66">
        <f>IF((Scoresheet!$AB74+Scoresheet!$AC74+Scoresheet!$AD74)=0,0,FLOOR(Scoresheet!AB74/(Scoresheet!$AB74+Scoresheet!$AC74+Scoresheet!$AD74),0.01))</f>
        <v>0</v>
      </c>
      <c r="Y74" s="66">
        <f>IF((Scoresheet!$AB74+Scoresheet!$AC74+Scoresheet!$AD74)=0,0,FLOOR(Scoresheet!AC74/(Scoresheet!$AB74+Scoresheet!$AC74+Scoresheet!$AD74),0.01))</f>
        <v>0</v>
      </c>
      <c r="Z74" s="115">
        <f>IF((Scoresheet!$AB74+Scoresheet!$AC74+Scoresheet!$AD74)=0,0,FLOOR(Scoresheet!AD74/(Scoresheet!$AB74+Scoresheet!$AC74+Scoresheet!$AD74),0.01))</f>
        <v>0</v>
      </c>
      <c r="AA74" s="116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E74/(Scoresheet!$AE74+Scoresheet!$AF74+Scoresheet!$AG74+Scoresheet!$AH74+Scoresheet!$AI74),2))),"ERR!")</f>
        <v>0</v>
      </c>
      <c r="AB74" s="115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F74/(Scoresheet!$AE74+Scoresheet!$AF74+Scoresheet!$AG74+Scoresheet!$AH74+Scoresheet!$AI74),2))),"ERR!")</f>
        <v>0</v>
      </c>
      <c r="AC74" s="115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G74/(Scoresheet!$AE74+Scoresheet!$AF74+Scoresheet!$AG74+Scoresheet!$AH74+Scoresheet!$AI74),2))),"ERR!")</f>
        <v>0</v>
      </c>
      <c r="AD74" s="115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H74/(Scoresheet!$AE74+Scoresheet!$AF74+Scoresheet!$AG74+Scoresheet!$AH74+Scoresheet!$AI74),2))),"ERR!")</f>
        <v>0</v>
      </c>
      <c r="AE74" s="114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I74/(Scoresheet!$AE74+Scoresheet!$AF74+Scoresheet!$AG74+Scoresheet!$AH74+Scoresheet!$AI74),2))),"ERR!")</f>
        <v>0</v>
      </c>
      <c r="AF74" s="66">
        <f>IF((Scoresheet!$AJ74+Scoresheet!$AK74+Scoresheet!$AL74)=0,0,FLOOR(Scoresheet!AJ74/(Scoresheet!$AJ74+Scoresheet!$AK74+Scoresheet!$AL74),0.01))</f>
        <v>0</v>
      </c>
      <c r="AG74" s="66">
        <f>IF((Scoresheet!$AJ74+Scoresheet!$AK74+Scoresheet!$AL74)=0,0,FLOOR(Scoresheet!AK74/(Scoresheet!$AJ74+Scoresheet!$AK74+Scoresheet!$AL74),0.01))</f>
        <v>0</v>
      </c>
      <c r="AH74" s="109">
        <f>IF((Scoresheet!$AJ74+Scoresheet!$AK74+Scoresheet!$AL74)=0,0,FLOOR(Scoresheet!AL74/(Scoresheet!$AJ74+Scoresheet!$AK74+Scoresheet!$AL74),0.01))</f>
        <v>0</v>
      </c>
      <c r="AI74" s="95"/>
      <c r="AJ74" s="95"/>
      <c r="AK74" s="95"/>
      <c r="AL74" s="95"/>
      <c r="AM74" s="95"/>
      <c r="AN74" s="95"/>
      <c r="AP74" s="96"/>
      <c r="AQ74" s="66">
        <f t="shared" si="51"/>
        <v>0</v>
      </c>
      <c r="AR74" s="66">
        <f t="shared" si="59"/>
        <v>0</v>
      </c>
      <c r="AS74" s="66">
        <f t="shared" si="60"/>
        <v>0</v>
      </c>
      <c r="AT74" s="66">
        <f t="shared" si="61"/>
        <v>0</v>
      </c>
      <c r="AU74" s="66">
        <f t="shared" si="62"/>
        <v>0</v>
      </c>
      <c r="AV74" s="66">
        <f t="shared" si="63"/>
        <v>0</v>
      </c>
      <c r="AW74" s="66">
        <f t="shared" si="64"/>
        <v>0</v>
      </c>
      <c r="AX74" s="66">
        <f t="shared" si="65"/>
        <v>0</v>
      </c>
      <c r="AY74" s="66">
        <f t="shared" si="66"/>
        <v>0</v>
      </c>
      <c r="AZ74" s="66">
        <f t="shared" si="67"/>
        <v>0</v>
      </c>
      <c r="BA74" s="66">
        <f t="shared" si="68"/>
        <v>0</v>
      </c>
      <c r="BB74" s="66">
        <f t="shared" si="69"/>
        <v>0</v>
      </c>
      <c r="BC74" s="66">
        <f t="shared" si="70"/>
        <v>0</v>
      </c>
      <c r="BD74" s="66">
        <f t="shared" si="71"/>
        <v>0</v>
      </c>
      <c r="BE74" s="66">
        <f t="shared" si="72"/>
        <v>0</v>
      </c>
      <c r="BF74" s="66">
        <f t="shared" si="73"/>
        <v>0</v>
      </c>
      <c r="BG74" s="66">
        <f t="shared" si="74"/>
        <v>0</v>
      </c>
      <c r="BH74" s="66">
        <f t="shared" si="75"/>
        <v>0</v>
      </c>
      <c r="BI74" s="66">
        <f t="shared" si="76"/>
        <v>0</v>
      </c>
      <c r="BJ74" s="66">
        <f t="shared" si="77"/>
        <v>0</v>
      </c>
      <c r="BK74" s="66">
        <f t="shared" si="78"/>
        <v>0</v>
      </c>
      <c r="BL74" s="66">
        <f t="shared" si="79"/>
        <v>0</v>
      </c>
      <c r="BM74" s="66">
        <f t="shared" si="80"/>
        <v>0</v>
      </c>
      <c r="BN74" s="66">
        <f t="shared" si="81"/>
        <v>0</v>
      </c>
      <c r="BO74" s="66">
        <f t="shared" si="82"/>
        <v>0</v>
      </c>
      <c r="BP74" s="66">
        <f t="shared" si="83"/>
        <v>0</v>
      </c>
      <c r="BQ74" s="66">
        <f t="shared" si="84"/>
        <v>0</v>
      </c>
      <c r="BR74" s="66">
        <f t="shared" si="85"/>
        <v>0</v>
      </c>
      <c r="BS74" s="66">
        <f t="shared" si="86"/>
        <v>0</v>
      </c>
      <c r="BT74" s="66">
        <f t="shared" si="87"/>
        <v>0</v>
      </c>
      <c r="BU74" s="66">
        <f t="shared" si="88"/>
        <v>0</v>
      </c>
      <c r="BV74" s="66">
        <f t="shared" si="89"/>
        <v>0</v>
      </c>
      <c r="BX74" s="66">
        <f t="shared" si="90"/>
        <v>0</v>
      </c>
      <c r="BY74" s="66">
        <f t="shared" si="52"/>
        <v>0</v>
      </c>
      <c r="BZ74" s="66">
        <f t="shared" si="53"/>
        <v>0</v>
      </c>
      <c r="CA74" s="66">
        <f t="shared" si="54"/>
        <v>0</v>
      </c>
      <c r="CB74" s="66">
        <f t="shared" si="55"/>
        <v>0</v>
      </c>
      <c r="CC74" s="66">
        <f t="shared" si="56"/>
        <v>0</v>
      </c>
      <c r="CD74" s="66">
        <f t="shared" si="57"/>
        <v>0</v>
      </c>
    </row>
    <row r="75" spans="1:82">
      <c r="A75" s="96">
        <f t="shared" si="58"/>
        <v>0</v>
      </c>
      <c r="B75" s="109">
        <f>Scoresheet!B75</f>
        <v>0</v>
      </c>
      <c r="C75" s="66">
        <f>IF(Scoresheet!C75=0,0,Scoresheet!C75/(Scoresheet!C75+Scoresheet!D75))</f>
        <v>0</v>
      </c>
      <c r="D75" s="109">
        <f>IF(Scoresheet!D75=0,0,Scoresheet!D75/(Scoresheet!C75+Scoresheet!D75))</f>
        <v>0</v>
      </c>
      <c r="E75" s="66">
        <f>IF(Scoresheet!E75=0,0,Scoresheet!E75/(Scoresheet!E75+Scoresheet!F75))</f>
        <v>0</v>
      </c>
      <c r="F75" s="66">
        <f>IF(Scoresheet!G75=0,0,Scoresheet!G75/(Scoresheet!G75+Scoresheet!H75)*(IF(Result!E75=0,1,Result!E75)))</f>
        <v>0</v>
      </c>
      <c r="G75" s="66">
        <f>IF(Scoresheet!I75=0,0,Scoresheet!I75/(Scoresheet!I75+Scoresheet!J75)*(IF(Result!E75=0,1,Result!E75)))</f>
        <v>0</v>
      </c>
      <c r="H75" s="66">
        <f>IF(Scoresheet!K75=0,0,Scoresheet!K75/(Scoresheet!L75+Scoresheet!K75)*(IF(Result!E75=0,1,Result!E75)))</f>
        <v>0</v>
      </c>
      <c r="I75" s="66">
        <f>IF(Scoresheet!L75=0,0,Scoresheet!L75/(Scoresheet!K75+Scoresheet!L75)*(IF(Result!E75=0,1,Result!E75)))</f>
        <v>0</v>
      </c>
      <c r="J75" s="109">
        <f>IF(Scoresheet!M75=0,0,Scoresheet!M75/(Scoresheet!M75+Scoresheet!N75))</f>
        <v>0</v>
      </c>
      <c r="K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O75/(Scoresheet!$O75+Scoresheet!$P75+Scoresheet!$Q75+Scoresheet!$R75+Scoresheet!$S75+Scoresheet!$T75+Scoresheet!$U75+Scoresheet!$V75+Scoresheet!$W75),2))),"ERR!"))</f>
        <v>0</v>
      </c>
      <c r="L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P75/(Scoresheet!$O75+Scoresheet!$P75+Scoresheet!$Q75+Scoresheet!$R75+Scoresheet!$S75+Scoresheet!$T75+Scoresheet!$U75+Scoresheet!$V75+Scoresheet!$W75),2))),"ERR!"))</f>
        <v>0</v>
      </c>
      <c r="M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Q75/(Scoresheet!$O75+Scoresheet!$P75+Scoresheet!$Q75+Scoresheet!$R75+Scoresheet!$S75+Scoresheet!$T75+Scoresheet!$U75+Scoresheet!$V75+Scoresheet!$W75),2))),"ERR!"))</f>
        <v>0</v>
      </c>
      <c r="N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R75/(Scoresheet!$O75+Scoresheet!$P75+Scoresheet!$Q75+Scoresheet!$R75+Scoresheet!$S75+Scoresheet!$T75+Scoresheet!$U75+Scoresheet!$V75+Scoresheet!$W75),2))),"ERR!"))</f>
        <v>0</v>
      </c>
      <c r="O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S75/(Scoresheet!$O75+Scoresheet!$P75+Scoresheet!$Q75+Scoresheet!$R75+Scoresheet!$S75+Scoresheet!$T75+Scoresheet!$U75+Scoresheet!$V75+Scoresheet!$W75),2))),"ERR!"))</f>
        <v>0</v>
      </c>
      <c r="P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T75/(Scoresheet!$O75+Scoresheet!$P75+Scoresheet!$Q75+Scoresheet!$R75+Scoresheet!$S75+Scoresheet!$T75+Scoresheet!$U75+Scoresheet!$V75+Scoresheet!$W75),2))),"ERR!"))</f>
        <v>0</v>
      </c>
      <c r="Q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U75/(Scoresheet!$O75+Scoresheet!$P75+Scoresheet!$Q75+Scoresheet!$R75+Scoresheet!$S75+Scoresheet!$T75+Scoresheet!$U75+Scoresheet!$V75+Scoresheet!$W75),2))),"ERR!"))</f>
        <v>0</v>
      </c>
      <c r="R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V75/(Scoresheet!$O75+Scoresheet!$P75+Scoresheet!$Q75+Scoresheet!$R75+Scoresheet!$S75+Scoresheet!$T75+Scoresheet!$U75+Scoresheet!$V75+Scoresheet!$W75),2))),"ERR!"))</f>
        <v>0</v>
      </c>
      <c r="S75" s="114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W75/(Scoresheet!$O75+Scoresheet!$P75+Scoresheet!$Q75+Scoresheet!$R75+Scoresheet!$S75+Scoresheet!$T75+Scoresheet!$U75+Scoresheet!$V75+Scoresheet!$W75),2))),"ERR!"))</f>
        <v>0</v>
      </c>
      <c r="T75" s="66">
        <f>Scoresheet!X75</f>
        <v>0</v>
      </c>
      <c r="U75" s="66">
        <f>IF((Scoresheet!$Y75+Scoresheet!$Z75+Scoresheet!$AA75)=0,0,FLOOR(Scoresheet!Y75/(Scoresheet!$Y75+Scoresheet!$Z75+Scoresheet!$AA75),0.01))</f>
        <v>0</v>
      </c>
      <c r="V75" s="66">
        <f>IF((Scoresheet!$Y75+Scoresheet!$Z75+Scoresheet!$AA75)=0,0,FLOOR(Scoresheet!Z75/(Scoresheet!$Y75+Scoresheet!$Z75+Scoresheet!$AA75),0.01))</f>
        <v>0</v>
      </c>
      <c r="W75" s="109">
        <f>IF((Scoresheet!$Y75+Scoresheet!$Z75+Scoresheet!$AA75)=0,0,FLOOR(Scoresheet!AA75/(Scoresheet!$Y75+Scoresheet!$Z75+Scoresheet!$AA75),0.01))</f>
        <v>0</v>
      </c>
      <c r="X75" s="66">
        <f>IF((Scoresheet!$AB75+Scoresheet!$AC75+Scoresheet!$AD75)=0,0,FLOOR(Scoresheet!AB75/(Scoresheet!$AB75+Scoresheet!$AC75+Scoresheet!$AD75),0.01))</f>
        <v>0</v>
      </c>
      <c r="Y75" s="66">
        <f>IF((Scoresheet!$AB75+Scoresheet!$AC75+Scoresheet!$AD75)=0,0,FLOOR(Scoresheet!AC75/(Scoresheet!$AB75+Scoresheet!$AC75+Scoresheet!$AD75),0.01))</f>
        <v>0</v>
      </c>
      <c r="Z75" s="115">
        <f>IF((Scoresheet!$AB75+Scoresheet!$AC75+Scoresheet!$AD75)=0,0,FLOOR(Scoresheet!AD75/(Scoresheet!$AB75+Scoresheet!$AC75+Scoresheet!$AD75),0.01))</f>
        <v>0</v>
      </c>
      <c r="AA75" s="116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E75/(Scoresheet!$AE75+Scoresheet!$AF75+Scoresheet!$AG75+Scoresheet!$AH75+Scoresheet!$AI75),2))),"ERR!")</f>
        <v>0</v>
      </c>
      <c r="AB75" s="115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F75/(Scoresheet!$AE75+Scoresheet!$AF75+Scoresheet!$AG75+Scoresheet!$AH75+Scoresheet!$AI75),2))),"ERR!")</f>
        <v>0</v>
      </c>
      <c r="AC75" s="115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G75/(Scoresheet!$AE75+Scoresheet!$AF75+Scoresheet!$AG75+Scoresheet!$AH75+Scoresheet!$AI75),2))),"ERR!")</f>
        <v>0</v>
      </c>
      <c r="AD75" s="115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H75/(Scoresheet!$AE75+Scoresheet!$AF75+Scoresheet!$AG75+Scoresheet!$AH75+Scoresheet!$AI75),2))),"ERR!")</f>
        <v>0</v>
      </c>
      <c r="AE75" s="114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I75/(Scoresheet!$AE75+Scoresheet!$AF75+Scoresheet!$AG75+Scoresheet!$AH75+Scoresheet!$AI75),2))),"ERR!")</f>
        <v>0</v>
      </c>
      <c r="AF75" s="66">
        <f>IF((Scoresheet!$AJ75+Scoresheet!$AK75+Scoresheet!$AL75)=0,0,FLOOR(Scoresheet!AJ75/(Scoresheet!$AJ75+Scoresheet!$AK75+Scoresheet!$AL75),0.01))</f>
        <v>0</v>
      </c>
      <c r="AG75" s="66">
        <f>IF((Scoresheet!$AJ75+Scoresheet!$AK75+Scoresheet!$AL75)=0,0,FLOOR(Scoresheet!AK75/(Scoresheet!$AJ75+Scoresheet!$AK75+Scoresheet!$AL75),0.01))</f>
        <v>0</v>
      </c>
      <c r="AH75" s="109">
        <f>IF((Scoresheet!$AJ75+Scoresheet!$AK75+Scoresheet!$AL75)=0,0,FLOOR(Scoresheet!AL75/(Scoresheet!$AJ75+Scoresheet!$AK75+Scoresheet!$AL75),0.01))</f>
        <v>0</v>
      </c>
      <c r="AI75" s="95"/>
      <c r="AJ75" s="95"/>
      <c r="AK75" s="95"/>
      <c r="AL75" s="95"/>
      <c r="AM75" s="95"/>
      <c r="AN75" s="95"/>
      <c r="AP75" s="96"/>
      <c r="AQ75" s="66">
        <f t="shared" si="51"/>
        <v>0</v>
      </c>
      <c r="AR75" s="66">
        <f t="shared" si="59"/>
        <v>0</v>
      </c>
      <c r="AS75" s="66">
        <f t="shared" si="60"/>
        <v>0</v>
      </c>
      <c r="AT75" s="66">
        <f t="shared" si="61"/>
        <v>0</v>
      </c>
      <c r="AU75" s="66">
        <f t="shared" si="62"/>
        <v>0</v>
      </c>
      <c r="AV75" s="66">
        <f t="shared" si="63"/>
        <v>0</v>
      </c>
      <c r="AW75" s="66">
        <f t="shared" si="64"/>
        <v>0</v>
      </c>
      <c r="AX75" s="66">
        <f t="shared" si="65"/>
        <v>0</v>
      </c>
      <c r="AY75" s="66">
        <f t="shared" si="66"/>
        <v>0</v>
      </c>
      <c r="AZ75" s="66">
        <f t="shared" si="67"/>
        <v>0</v>
      </c>
      <c r="BA75" s="66">
        <f t="shared" si="68"/>
        <v>0</v>
      </c>
      <c r="BB75" s="66">
        <f t="shared" si="69"/>
        <v>0</v>
      </c>
      <c r="BC75" s="66">
        <f t="shared" si="70"/>
        <v>0</v>
      </c>
      <c r="BD75" s="66">
        <f t="shared" si="71"/>
        <v>0</v>
      </c>
      <c r="BE75" s="66">
        <f t="shared" si="72"/>
        <v>0</v>
      </c>
      <c r="BF75" s="66">
        <f t="shared" si="73"/>
        <v>0</v>
      </c>
      <c r="BG75" s="66">
        <f t="shared" si="74"/>
        <v>0</v>
      </c>
      <c r="BH75" s="66">
        <f t="shared" si="75"/>
        <v>0</v>
      </c>
      <c r="BI75" s="66">
        <f t="shared" si="76"/>
        <v>0</v>
      </c>
      <c r="BJ75" s="66">
        <f t="shared" si="77"/>
        <v>0</v>
      </c>
      <c r="BK75" s="66">
        <f t="shared" si="78"/>
        <v>0</v>
      </c>
      <c r="BL75" s="66">
        <f t="shared" si="79"/>
        <v>0</v>
      </c>
      <c r="BM75" s="66">
        <f t="shared" si="80"/>
        <v>0</v>
      </c>
      <c r="BN75" s="66">
        <f t="shared" si="81"/>
        <v>0</v>
      </c>
      <c r="BO75" s="66">
        <f t="shared" si="82"/>
        <v>0</v>
      </c>
      <c r="BP75" s="66">
        <f t="shared" si="83"/>
        <v>0</v>
      </c>
      <c r="BQ75" s="66">
        <f t="shared" si="84"/>
        <v>0</v>
      </c>
      <c r="BR75" s="66">
        <f t="shared" si="85"/>
        <v>0</v>
      </c>
      <c r="BS75" s="66">
        <f t="shared" si="86"/>
        <v>0</v>
      </c>
      <c r="BT75" s="66">
        <f t="shared" si="87"/>
        <v>0</v>
      </c>
      <c r="BU75" s="66">
        <f t="shared" si="88"/>
        <v>0</v>
      </c>
      <c r="BV75" s="66">
        <f t="shared" si="89"/>
        <v>0</v>
      </c>
      <c r="BX75" s="66">
        <f t="shared" si="90"/>
        <v>0</v>
      </c>
      <c r="BY75" s="66">
        <f t="shared" si="52"/>
        <v>0</v>
      </c>
      <c r="BZ75" s="66">
        <f t="shared" si="53"/>
        <v>0</v>
      </c>
      <c r="CA75" s="66">
        <f t="shared" si="54"/>
        <v>0</v>
      </c>
      <c r="CB75" s="66">
        <f t="shared" si="55"/>
        <v>0</v>
      </c>
      <c r="CC75" s="66">
        <f t="shared" si="56"/>
        <v>0</v>
      </c>
      <c r="CD75" s="66">
        <f t="shared" si="57"/>
        <v>0</v>
      </c>
    </row>
    <row r="76" spans="1:82">
      <c r="A76" s="96">
        <f t="shared" si="58"/>
        <v>0</v>
      </c>
      <c r="B76" s="109">
        <f>Scoresheet!B76</f>
        <v>0</v>
      </c>
      <c r="C76" s="66">
        <f>IF(Scoresheet!C76=0,0,Scoresheet!C76/(Scoresheet!C76+Scoresheet!D76))</f>
        <v>0</v>
      </c>
      <c r="D76" s="109">
        <f>IF(Scoresheet!D76=0,0,Scoresheet!D76/(Scoresheet!C76+Scoresheet!D76))</f>
        <v>0</v>
      </c>
      <c r="E76" s="66">
        <f>IF(Scoresheet!E76=0,0,Scoresheet!E76/(Scoresheet!E76+Scoresheet!F76))</f>
        <v>0</v>
      </c>
      <c r="F76" s="66">
        <f>IF(Scoresheet!G76=0,0,Scoresheet!G76/(Scoresheet!G76+Scoresheet!H76)*(IF(Result!E76=0,1,Result!E76)))</f>
        <v>0</v>
      </c>
      <c r="G76" s="66">
        <f>IF(Scoresheet!I76=0,0,Scoresheet!I76/(Scoresheet!I76+Scoresheet!J76)*(IF(Result!E76=0,1,Result!E76)))</f>
        <v>0</v>
      </c>
      <c r="H76" s="66">
        <f>IF(Scoresheet!K76=0,0,Scoresheet!K76/(Scoresheet!L76+Scoresheet!K76)*(IF(Result!E76=0,1,Result!E76)))</f>
        <v>0</v>
      </c>
      <c r="I76" s="66">
        <f>IF(Scoresheet!L76=0,0,Scoresheet!L76/(Scoresheet!K76+Scoresheet!L76)*(IF(Result!E76=0,1,Result!E76)))</f>
        <v>0</v>
      </c>
      <c r="J76" s="109">
        <f>IF(Scoresheet!M76=0,0,Scoresheet!M76/(Scoresheet!M76+Scoresheet!N76))</f>
        <v>0</v>
      </c>
      <c r="K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O76/(Scoresheet!$O76+Scoresheet!$P76+Scoresheet!$Q76+Scoresheet!$R76+Scoresheet!$S76+Scoresheet!$T76+Scoresheet!$U76+Scoresheet!$V76+Scoresheet!$W76),2))),"ERR!"))</f>
        <v>0</v>
      </c>
      <c r="L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P76/(Scoresheet!$O76+Scoresheet!$P76+Scoresheet!$Q76+Scoresheet!$R76+Scoresheet!$S76+Scoresheet!$T76+Scoresheet!$U76+Scoresheet!$V76+Scoresheet!$W76),2))),"ERR!"))</f>
        <v>0</v>
      </c>
      <c r="M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Q76/(Scoresheet!$O76+Scoresheet!$P76+Scoresheet!$Q76+Scoresheet!$R76+Scoresheet!$S76+Scoresheet!$T76+Scoresheet!$U76+Scoresheet!$V76+Scoresheet!$W76),2))),"ERR!"))</f>
        <v>0</v>
      </c>
      <c r="N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R76/(Scoresheet!$O76+Scoresheet!$P76+Scoresheet!$Q76+Scoresheet!$R76+Scoresheet!$S76+Scoresheet!$T76+Scoresheet!$U76+Scoresheet!$V76+Scoresheet!$W76),2))),"ERR!"))</f>
        <v>0</v>
      </c>
      <c r="O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S76/(Scoresheet!$O76+Scoresheet!$P76+Scoresheet!$Q76+Scoresheet!$R76+Scoresheet!$S76+Scoresheet!$T76+Scoresheet!$U76+Scoresheet!$V76+Scoresheet!$W76),2))),"ERR!"))</f>
        <v>0</v>
      </c>
      <c r="P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T76/(Scoresheet!$O76+Scoresheet!$P76+Scoresheet!$Q76+Scoresheet!$R76+Scoresheet!$S76+Scoresheet!$T76+Scoresheet!$U76+Scoresheet!$V76+Scoresheet!$W76),2))),"ERR!"))</f>
        <v>0</v>
      </c>
      <c r="Q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U76/(Scoresheet!$O76+Scoresheet!$P76+Scoresheet!$Q76+Scoresheet!$R76+Scoresheet!$S76+Scoresheet!$T76+Scoresheet!$U76+Scoresheet!$V76+Scoresheet!$W76),2))),"ERR!"))</f>
        <v>0</v>
      </c>
      <c r="R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V76/(Scoresheet!$O76+Scoresheet!$P76+Scoresheet!$Q76+Scoresheet!$R76+Scoresheet!$S76+Scoresheet!$T76+Scoresheet!$U76+Scoresheet!$V76+Scoresheet!$W76),2))),"ERR!"))</f>
        <v>0</v>
      </c>
      <c r="S76" s="114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W76/(Scoresheet!$O76+Scoresheet!$P76+Scoresheet!$Q76+Scoresheet!$R76+Scoresheet!$S76+Scoresheet!$T76+Scoresheet!$U76+Scoresheet!$V76+Scoresheet!$W76),2))),"ERR!"))</f>
        <v>0</v>
      </c>
      <c r="T76" s="66">
        <f>Scoresheet!X76</f>
        <v>0</v>
      </c>
      <c r="U76" s="66">
        <f>IF((Scoresheet!$Y76+Scoresheet!$Z76+Scoresheet!$AA76)=0,0,FLOOR(Scoresheet!Y76/(Scoresheet!$Y76+Scoresheet!$Z76+Scoresheet!$AA76),0.01))</f>
        <v>0</v>
      </c>
      <c r="V76" s="66">
        <f>IF((Scoresheet!$Y76+Scoresheet!$Z76+Scoresheet!$AA76)=0,0,FLOOR(Scoresheet!Z76/(Scoresheet!$Y76+Scoresheet!$Z76+Scoresheet!$AA76),0.01))</f>
        <v>0</v>
      </c>
      <c r="W76" s="109">
        <f>IF((Scoresheet!$Y76+Scoresheet!$Z76+Scoresheet!$AA76)=0,0,FLOOR(Scoresheet!AA76/(Scoresheet!$Y76+Scoresheet!$Z76+Scoresheet!$AA76),0.01))</f>
        <v>0</v>
      </c>
      <c r="X76" s="66">
        <f>IF((Scoresheet!$AB76+Scoresheet!$AC76+Scoresheet!$AD76)=0,0,FLOOR(Scoresheet!AB76/(Scoresheet!$AB76+Scoresheet!$AC76+Scoresheet!$AD76),0.01))</f>
        <v>0</v>
      </c>
      <c r="Y76" s="66">
        <f>IF((Scoresheet!$AB76+Scoresheet!$AC76+Scoresheet!$AD76)=0,0,FLOOR(Scoresheet!AC76/(Scoresheet!$AB76+Scoresheet!$AC76+Scoresheet!$AD76),0.01))</f>
        <v>0</v>
      </c>
      <c r="Z76" s="115">
        <f>IF((Scoresheet!$AB76+Scoresheet!$AC76+Scoresheet!$AD76)=0,0,FLOOR(Scoresheet!AD76/(Scoresheet!$AB76+Scoresheet!$AC76+Scoresheet!$AD76),0.01))</f>
        <v>0</v>
      </c>
      <c r="AA76" s="116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E76/(Scoresheet!$AE76+Scoresheet!$AF76+Scoresheet!$AG76+Scoresheet!$AH76+Scoresheet!$AI76),2))),"ERR!")</f>
        <v>0</v>
      </c>
      <c r="AB76" s="115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F76/(Scoresheet!$AE76+Scoresheet!$AF76+Scoresheet!$AG76+Scoresheet!$AH76+Scoresheet!$AI76),2))),"ERR!")</f>
        <v>0</v>
      </c>
      <c r="AC76" s="115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G76/(Scoresheet!$AE76+Scoresheet!$AF76+Scoresheet!$AG76+Scoresheet!$AH76+Scoresheet!$AI76),2))),"ERR!")</f>
        <v>0</v>
      </c>
      <c r="AD76" s="115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H76/(Scoresheet!$AE76+Scoresheet!$AF76+Scoresheet!$AG76+Scoresheet!$AH76+Scoresheet!$AI76),2))),"ERR!")</f>
        <v>0</v>
      </c>
      <c r="AE76" s="114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I76/(Scoresheet!$AE76+Scoresheet!$AF76+Scoresheet!$AG76+Scoresheet!$AH76+Scoresheet!$AI76),2))),"ERR!")</f>
        <v>0</v>
      </c>
      <c r="AF76" s="66">
        <f>IF((Scoresheet!$AJ76+Scoresheet!$AK76+Scoresheet!$AL76)=0,0,FLOOR(Scoresheet!AJ76/(Scoresheet!$AJ76+Scoresheet!$AK76+Scoresheet!$AL76),0.01))</f>
        <v>0</v>
      </c>
      <c r="AG76" s="66">
        <f>IF((Scoresheet!$AJ76+Scoresheet!$AK76+Scoresheet!$AL76)=0,0,FLOOR(Scoresheet!AK76/(Scoresheet!$AJ76+Scoresheet!$AK76+Scoresheet!$AL76),0.01))</f>
        <v>0</v>
      </c>
      <c r="AH76" s="109">
        <f>IF((Scoresheet!$AJ76+Scoresheet!$AK76+Scoresheet!$AL76)=0,0,FLOOR(Scoresheet!AL76/(Scoresheet!$AJ76+Scoresheet!$AK76+Scoresheet!$AL76),0.01))</f>
        <v>0</v>
      </c>
      <c r="AI76" s="95"/>
      <c r="AJ76" s="95"/>
      <c r="AK76" s="95"/>
      <c r="AL76" s="95"/>
      <c r="AM76" s="95"/>
      <c r="AN76" s="95"/>
      <c r="AP76" s="96"/>
      <c r="AQ76" s="66">
        <f t="shared" si="51"/>
        <v>0</v>
      </c>
      <c r="AR76" s="66">
        <f t="shared" si="59"/>
        <v>0</v>
      </c>
      <c r="AS76" s="66">
        <f t="shared" si="60"/>
        <v>0</v>
      </c>
      <c r="AT76" s="66">
        <f t="shared" si="61"/>
        <v>0</v>
      </c>
      <c r="AU76" s="66">
        <f t="shared" si="62"/>
        <v>0</v>
      </c>
      <c r="AV76" s="66">
        <f t="shared" si="63"/>
        <v>0</v>
      </c>
      <c r="AW76" s="66">
        <f t="shared" si="64"/>
        <v>0</v>
      </c>
      <c r="AX76" s="66">
        <f t="shared" si="65"/>
        <v>0</v>
      </c>
      <c r="AY76" s="66">
        <f t="shared" si="66"/>
        <v>0</v>
      </c>
      <c r="AZ76" s="66">
        <f t="shared" si="67"/>
        <v>0</v>
      </c>
      <c r="BA76" s="66">
        <f t="shared" si="68"/>
        <v>0</v>
      </c>
      <c r="BB76" s="66">
        <f t="shared" si="69"/>
        <v>0</v>
      </c>
      <c r="BC76" s="66">
        <f t="shared" si="70"/>
        <v>0</v>
      </c>
      <c r="BD76" s="66">
        <f t="shared" si="71"/>
        <v>0</v>
      </c>
      <c r="BE76" s="66">
        <f t="shared" si="72"/>
        <v>0</v>
      </c>
      <c r="BF76" s="66">
        <f t="shared" si="73"/>
        <v>0</v>
      </c>
      <c r="BG76" s="66">
        <f t="shared" si="74"/>
        <v>0</v>
      </c>
      <c r="BH76" s="66">
        <f t="shared" si="75"/>
        <v>0</v>
      </c>
      <c r="BI76" s="66">
        <f t="shared" si="76"/>
        <v>0</v>
      </c>
      <c r="BJ76" s="66">
        <f t="shared" si="77"/>
        <v>0</v>
      </c>
      <c r="BK76" s="66">
        <f t="shared" si="78"/>
        <v>0</v>
      </c>
      <c r="BL76" s="66">
        <f t="shared" si="79"/>
        <v>0</v>
      </c>
      <c r="BM76" s="66">
        <f t="shared" si="80"/>
        <v>0</v>
      </c>
      <c r="BN76" s="66">
        <f t="shared" si="81"/>
        <v>0</v>
      </c>
      <c r="BO76" s="66">
        <f t="shared" si="82"/>
        <v>0</v>
      </c>
      <c r="BP76" s="66">
        <f t="shared" si="83"/>
        <v>0</v>
      </c>
      <c r="BQ76" s="66">
        <f t="shared" si="84"/>
        <v>0</v>
      </c>
      <c r="BR76" s="66">
        <f t="shared" si="85"/>
        <v>0</v>
      </c>
      <c r="BS76" s="66">
        <f t="shared" si="86"/>
        <v>0</v>
      </c>
      <c r="BT76" s="66">
        <f t="shared" si="87"/>
        <v>0</v>
      </c>
      <c r="BU76" s="66">
        <f t="shared" si="88"/>
        <v>0</v>
      </c>
      <c r="BV76" s="66">
        <f t="shared" si="89"/>
        <v>0</v>
      </c>
      <c r="BX76" s="66">
        <f t="shared" si="90"/>
        <v>0</v>
      </c>
      <c r="BY76" s="66">
        <f t="shared" si="52"/>
        <v>0</v>
      </c>
      <c r="BZ76" s="66">
        <f t="shared" si="53"/>
        <v>0</v>
      </c>
      <c r="CA76" s="66">
        <f t="shared" si="54"/>
        <v>0</v>
      </c>
      <c r="CB76" s="66">
        <f t="shared" si="55"/>
        <v>0</v>
      </c>
      <c r="CC76" s="66">
        <f t="shared" si="56"/>
        <v>0</v>
      </c>
      <c r="CD76" s="66">
        <f t="shared" si="57"/>
        <v>0</v>
      </c>
    </row>
    <row r="77" spans="1:82">
      <c r="A77" s="96">
        <f t="shared" si="58"/>
        <v>0</v>
      </c>
      <c r="B77" s="109">
        <f>Scoresheet!B77</f>
        <v>0</v>
      </c>
      <c r="C77" s="66">
        <f>IF(Scoresheet!C77=0,0,Scoresheet!C77/(Scoresheet!C77+Scoresheet!D77))</f>
        <v>0</v>
      </c>
      <c r="D77" s="109">
        <f>IF(Scoresheet!D77=0,0,Scoresheet!D77/(Scoresheet!C77+Scoresheet!D77))</f>
        <v>0</v>
      </c>
      <c r="E77" s="66">
        <f>IF(Scoresheet!E77=0,0,Scoresheet!E77/(Scoresheet!E77+Scoresheet!F77))</f>
        <v>0</v>
      </c>
      <c r="F77" s="66">
        <f>IF(Scoresheet!G77=0,0,Scoresheet!G77/(Scoresheet!G77+Scoresheet!H77)*(IF(Result!E77=0,1,Result!E77)))</f>
        <v>0</v>
      </c>
      <c r="G77" s="66">
        <f>IF(Scoresheet!I77=0,0,Scoresheet!I77/(Scoresheet!I77+Scoresheet!J77)*(IF(Result!E77=0,1,Result!E77)))</f>
        <v>0</v>
      </c>
      <c r="H77" s="66">
        <f>IF(Scoresheet!K77=0,0,Scoresheet!K77/(Scoresheet!L77+Scoresheet!K77)*(IF(Result!E77=0,1,Result!E77)))</f>
        <v>0</v>
      </c>
      <c r="I77" s="66">
        <f>IF(Scoresheet!L77=0,0,Scoresheet!L77/(Scoresheet!K77+Scoresheet!L77)*(IF(Result!E77=0,1,Result!E77)))</f>
        <v>0</v>
      </c>
      <c r="J77" s="109">
        <f>IF(Scoresheet!M77=0,0,Scoresheet!M77/(Scoresheet!M77+Scoresheet!N77))</f>
        <v>0</v>
      </c>
      <c r="K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O77/(Scoresheet!$O77+Scoresheet!$P77+Scoresheet!$Q77+Scoresheet!$R77+Scoresheet!$S77+Scoresheet!$T77+Scoresheet!$U77+Scoresheet!$V77+Scoresheet!$W77),2))),"ERR!"))</f>
        <v>0</v>
      </c>
      <c r="L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P77/(Scoresheet!$O77+Scoresheet!$P77+Scoresheet!$Q77+Scoresheet!$R77+Scoresheet!$S77+Scoresheet!$T77+Scoresheet!$U77+Scoresheet!$V77+Scoresheet!$W77),2))),"ERR!"))</f>
        <v>0</v>
      </c>
      <c r="M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Q77/(Scoresheet!$O77+Scoresheet!$P77+Scoresheet!$Q77+Scoresheet!$R77+Scoresheet!$S77+Scoresheet!$T77+Scoresheet!$U77+Scoresheet!$V77+Scoresheet!$W77),2))),"ERR!"))</f>
        <v>0</v>
      </c>
      <c r="N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R77/(Scoresheet!$O77+Scoresheet!$P77+Scoresheet!$Q77+Scoresheet!$R77+Scoresheet!$S77+Scoresheet!$T77+Scoresheet!$U77+Scoresheet!$V77+Scoresheet!$W77),2))),"ERR!"))</f>
        <v>0</v>
      </c>
      <c r="O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S77/(Scoresheet!$O77+Scoresheet!$P77+Scoresheet!$Q77+Scoresheet!$R77+Scoresheet!$S77+Scoresheet!$T77+Scoresheet!$U77+Scoresheet!$V77+Scoresheet!$W77),2))),"ERR!"))</f>
        <v>0</v>
      </c>
      <c r="P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T77/(Scoresheet!$O77+Scoresheet!$P77+Scoresheet!$Q77+Scoresheet!$R77+Scoresheet!$S77+Scoresheet!$T77+Scoresheet!$U77+Scoresheet!$V77+Scoresheet!$W77),2))),"ERR!"))</f>
        <v>0</v>
      </c>
      <c r="Q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U77/(Scoresheet!$O77+Scoresheet!$P77+Scoresheet!$Q77+Scoresheet!$R77+Scoresheet!$S77+Scoresheet!$T77+Scoresheet!$U77+Scoresheet!$V77+Scoresheet!$W77),2))),"ERR!"))</f>
        <v>0</v>
      </c>
      <c r="R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V77/(Scoresheet!$O77+Scoresheet!$P77+Scoresheet!$Q77+Scoresheet!$R77+Scoresheet!$S77+Scoresheet!$T77+Scoresheet!$U77+Scoresheet!$V77+Scoresheet!$W77),2))),"ERR!"))</f>
        <v>0</v>
      </c>
      <c r="S77" s="114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W77/(Scoresheet!$O77+Scoresheet!$P77+Scoresheet!$Q77+Scoresheet!$R77+Scoresheet!$S77+Scoresheet!$T77+Scoresheet!$U77+Scoresheet!$V77+Scoresheet!$W77),2))),"ERR!"))</f>
        <v>0</v>
      </c>
      <c r="T77" s="66">
        <f>Scoresheet!X77</f>
        <v>0</v>
      </c>
      <c r="U77" s="66">
        <f>IF((Scoresheet!$Y77+Scoresheet!$Z77+Scoresheet!$AA77)=0,0,FLOOR(Scoresheet!Y77/(Scoresheet!$Y77+Scoresheet!$Z77+Scoresheet!$AA77),0.01))</f>
        <v>0</v>
      </c>
      <c r="V77" s="66">
        <f>IF((Scoresheet!$Y77+Scoresheet!$Z77+Scoresheet!$AA77)=0,0,FLOOR(Scoresheet!Z77/(Scoresheet!$Y77+Scoresheet!$Z77+Scoresheet!$AA77),0.01))</f>
        <v>0</v>
      </c>
      <c r="W77" s="109">
        <f>IF((Scoresheet!$Y77+Scoresheet!$Z77+Scoresheet!$AA77)=0,0,FLOOR(Scoresheet!AA77/(Scoresheet!$Y77+Scoresheet!$Z77+Scoresheet!$AA77),0.01))</f>
        <v>0</v>
      </c>
      <c r="X77" s="66">
        <f>IF((Scoresheet!$AB77+Scoresheet!$AC77+Scoresheet!$AD77)=0,0,FLOOR(Scoresheet!AB77/(Scoresheet!$AB77+Scoresheet!$AC77+Scoresheet!$AD77),0.01))</f>
        <v>0</v>
      </c>
      <c r="Y77" s="66">
        <f>IF((Scoresheet!$AB77+Scoresheet!$AC77+Scoresheet!$AD77)=0,0,FLOOR(Scoresheet!AC77/(Scoresheet!$AB77+Scoresheet!$AC77+Scoresheet!$AD77),0.01))</f>
        <v>0</v>
      </c>
      <c r="Z77" s="115">
        <f>IF((Scoresheet!$AB77+Scoresheet!$AC77+Scoresheet!$AD77)=0,0,FLOOR(Scoresheet!AD77/(Scoresheet!$AB77+Scoresheet!$AC77+Scoresheet!$AD77),0.01))</f>
        <v>0</v>
      </c>
      <c r="AA77" s="116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E77/(Scoresheet!$AE77+Scoresheet!$AF77+Scoresheet!$AG77+Scoresheet!$AH77+Scoresheet!$AI77),2))),"ERR!")</f>
        <v>0</v>
      </c>
      <c r="AB77" s="115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F77/(Scoresheet!$AE77+Scoresheet!$AF77+Scoresheet!$AG77+Scoresheet!$AH77+Scoresheet!$AI77),2))),"ERR!")</f>
        <v>0</v>
      </c>
      <c r="AC77" s="115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G77/(Scoresheet!$AE77+Scoresheet!$AF77+Scoresheet!$AG77+Scoresheet!$AH77+Scoresheet!$AI77),2))),"ERR!")</f>
        <v>0</v>
      </c>
      <c r="AD77" s="115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H77/(Scoresheet!$AE77+Scoresheet!$AF77+Scoresheet!$AG77+Scoresheet!$AH77+Scoresheet!$AI77),2))),"ERR!")</f>
        <v>0</v>
      </c>
      <c r="AE77" s="114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I77/(Scoresheet!$AE77+Scoresheet!$AF77+Scoresheet!$AG77+Scoresheet!$AH77+Scoresheet!$AI77),2))),"ERR!")</f>
        <v>0</v>
      </c>
      <c r="AF77" s="66">
        <f>IF((Scoresheet!$AJ77+Scoresheet!$AK77+Scoresheet!$AL77)=0,0,FLOOR(Scoresheet!AJ77/(Scoresheet!$AJ77+Scoresheet!$AK77+Scoresheet!$AL77),0.01))</f>
        <v>0</v>
      </c>
      <c r="AG77" s="66">
        <f>IF((Scoresheet!$AJ77+Scoresheet!$AK77+Scoresheet!$AL77)=0,0,FLOOR(Scoresheet!AK77/(Scoresheet!$AJ77+Scoresheet!$AK77+Scoresheet!$AL77),0.01))</f>
        <v>0</v>
      </c>
      <c r="AH77" s="109">
        <f>IF((Scoresheet!$AJ77+Scoresheet!$AK77+Scoresheet!$AL77)=0,0,FLOOR(Scoresheet!AL77/(Scoresheet!$AJ77+Scoresheet!$AK77+Scoresheet!$AL77),0.01))</f>
        <v>0</v>
      </c>
      <c r="AI77" s="95"/>
      <c r="AJ77" s="95"/>
      <c r="AK77" s="95"/>
      <c r="AL77" s="95"/>
      <c r="AM77" s="95"/>
      <c r="AN77" s="95"/>
      <c r="AP77" s="96"/>
      <c r="AQ77" s="66">
        <f t="shared" si="51"/>
        <v>0</v>
      </c>
      <c r="AR77" s="66">
        <f t="shared" si="59"/>
        <v>0</v>
      </c>
      <c r="AS77" s="66">
        <f t="shared" si="60"/>
        <v>0</v>
      </c>
      <c r="AT77" s="66">
        <f t="shared" si="61"/>
        <v>0</v>
      </c>
      <c r="AU77" s="66">
        <f t="shared" si="62"/>
        <v>0</v>
      </c>
      <c r="AV77" s="66">
        <f t="shared" si="63"/>
        <v>0</v>
      </c>
      <c r="AW77" s="66">
        <f t="shared" si="64"/>
        <v>0</v>
      </c>
      <c r="AX77" s="66">
        <f t="shared" si="65"/>
        <v>0</v>
      </c>
      <c r="AY77" s="66">
        <f t="shared" si="66"/>
        <v>0</v>
      </c>
      <c r="AZ77" s="66">
        <f t="shared" si="67"/>
        <v>0</v>
      </c>
      <c r="BA77" s="66">
        <f t="shared" si="68"/>
        <v>0</v>
      </c>
      <c r="BB77" s="66">
        <f t="shared" si="69"/>
        <v>0</v>
      </c>
      <c r="BC77" s="66">
        <f t="shared" si="70"/>
        <v>0</v>
      </c>
      <c r="BD77" s="66">
        <f t="shared" si="71"/>
        <v>0</v>
      </c>
      <c r="BE77" s="66">
        <f t="shared" si="72"/>
        <v>0</v>
      </c>
      <c r="BF77" s="66">
        <f t="shared" si="73"/>
        <v>0</v>
      </c>
      <c r="BG77" s="66">
        <f t="shared" si="74"/>
        <v>0</v>
      </c>
      <c r="BH77" s="66">
        <f t="shared" si="75"/>
        <v>0</v>
      </c>
      <c r="BI77" s="66">
        <f t="shared" si="76"/>
        <v>0</v>
      </c>
      <c r="BJ77" s="66">
        <f t="shared" si="77"/>
        <v>0</v>
      </c>
      <c r="BK77" s="66">
        <f t="shared" si="78"/>
        <v>0</v>
      </c>
      <c r="BL77" s="66">
        <f t="shared" si="79"/>
        <v>0</v>
      </c>
      <c r="BM77" s="66">
        <f t="shared" si="80"/>
        <v>0</v>
      </c>
      <c r="BN77" s="66">
        <f t="shared" si="81"/>
        <v>0</v>
      </c>
      <c r="BO77" s="66">
        <f t="shared" si="82"/>
        <v>0</v>
      </c>
      <c r="BP77" s="66">
        <f t="shared" si="83"/>
        <v>0</v>
      </c>
      <c r="BQ77" s="66">
        <f t="shared" si="84"/>
        <v>0</v>
      </c>
      <c r="BR77" s="66">
        <f t="shared" si="85"/>
        <v>0</v>
      </c>
      <c r="BS77" s="66">
        <f t="shared" si="86"/>
        <v>0</v>
      </c>
      <c r="BT77" s="66">
        <f t="shared" si="87"/>
        <v>0</v>
      </c>
      <c r="BU77" s="66">
        <f t="shared" si="88"/>
        <v>0</v>
      </c>
      <c r="BV77" s="66">
        <f t="shared" si="89"/>
        <v>0</v>
      </c>
      <c r="BX77" s="66">
        <f t="shared" si="90"/>
        <v>0</v>
      </c>
      <c r="BY77" s="66">
        <f t="shared" si="52"/>
        <v>0</v>
      </c>
      <c r="BZ77" s="66">
        <f t="shared" si="53"/>
        <v>0</v>
      </c>
      <c r="CA77" s="66">
        <f t="shared" si="54"/>
        <v>0</v>
      </c>
      <c r="CB77" s="66">
        <f t="shared" si="55"/>
        <v>0</v>
      </c>
      <c r="CC77" s="66">
        <f t="shared" si="56"/>
        <v>0</v>
      </c>
      <c r="CD77" s="66">
        <f t="shared" si="57"/>
        <v>0</v>
      </c>
    </row>
    <row r="78" spans="1:82">
      <c r="A78" s="96">
        <f t="shared" si="58"/>
        <v>0</v>
      </c>
      <c r="B78" s="109">
        <f>Scoresheet!B78</f>
        <v>0</v>
      </c>
      <c r="C78" s="66">
        <f>IF(Scoresheet!C78=0,0,Scoresheet!C78/(Scoresheet!C78+Scoresheet!D78))</f>
        <v>0</v>
      </c>
      <c r="D78" s="109">
        <f>IF(Scoresheet!D78=0,0,Scoresheet!D78/(Scoresheet!C78+Scoresheet!D78))</f>
        <v>0</v>
      </c>
      <c r="E78" s="66">
        <f>IF(Scoresheet!E78=0,0,Scoresheet!E78/(Scoresheet!E78+Scoresheet!F78))</f>
        <v>0</v>
      </c>
      <c r="F78" s="66">
        <f>IF(Scoresheet!G78=0,0,Scoresheet!G78/(Scoresheet!G78+Scoresheet!H78)*(IF(Result!E78=0,1,Result!E78)))</f>
        <v>0</v>
      </c>
      <c r="G78" s="66">
        <f>IF(Scoresheet!I78=0,0,Scoresheet!I78/(Scoresheet!I78+Scoresheet!J78)*(IF(Result!E78=0,1,Result!E78)))</f>
        <v>0</v>
      </c>
      <c r="H78" s="66">
        <f>IF(Scoresheet!K78=0,0,Scoresheet!K78/(Scoresheet!L78+Scoresheet!K78)*(IF(Result!E78=0,1,Result!E78)))</f>
        <v>0</v>
      </c>
      <c r="I78" s="66">
        <f>IF(Scoresheet!L78=0,0,Scoresheet!L78/(Scoresheet!K78+Scoresheet!L78)*(IF(Result!E78=0,1,Result!E78)))</f>
        <v>0</v>
      </c>
      <c r="J78" s="109">
        <f>IF(Scoresheet!M78=0,0,Scoresheet!M78/(Scoresheet!M78+Scoresheet!N78))</f>
        <v>0</v>
      </c>
      <c r="K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O78/(Scoresheet!$O78+Scoresheet!$P78+Scoresheet!$Q78+Scoresheet!$R78+Scoresheet!$S78+Scoresheet!$T78+Scoresheet!$U78+Scoresheet!$V78+Scoresheet!$W78),2))),"ERR!"))</f>
        <v>0</v>
      </c>
      <c r="L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P78/(Scoresheet!$O78+Scoresheet!$P78+Scoresheet!$Q78+Scoresheet!$R78+Scoresheet!$S78+Scoresheet!$T78+Scoresheet!$U78+Scoresheet!$V78+Scoresheet!$W78),2))),"ERR!"))</f>
        <v>0</v>
      </c>
      <c r="M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Q78/(Scoresheet!$O78+Scoresheet!$P78+Scoresheet!$Q78+Scoresheet!$R78+Scoresheet!$S78+Scoresheet!$T78+Scoresheet!$U78+Scoresheet!$V78+Scoresheet!$W78),2))),"ERR!"))</f>
        <v>0</v>
      </c>
      <c r="N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R78/(Scoresheet!$O78+Scoresheet!$P78+Scoresheet!$Q78+Scoresheet!$R78+Scoresheet!$S78+Scoresheet!$T78+Scoresheet!$U78+Scoresheet!$V78+Scoresheet!$W78),2))),"ERR!"))</f>
        <v>0</v>
      </c>
      <c r="O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S78/(Scoresheet!$O78+Scoresheet!$P78+Scoresheet!$Q78+Scoresheet!$R78+Scoresheet!$S78+Scoresheet!$T78+Scoresheet!$U78+Scoresheet!$V78+Scoresheet!$W78),2))),"ERR!"))</f>
        <v>0</v>
      </c>
      <c r="P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T78/(Scoresheet!$O78+Scoresheet!$P78+Scoresheet!$Q78+Scoresheet!$R78+Scoresheet!$S78+Scoresheet!$T78+Scoresheet!$U78+Scoresheet!$V78+Scoresheet!$W78),2))),"ERR!"))</f>
        <v>0</v>
      </c>
      <c r="Q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U78/(Scoresheet!$O78+Scoresheet!$P78+Scoresheet!$Q78+Scoresheet!$R78+Scoresheet!$S78+Scoresheet!$T78+Scoresheet!$U78+Scoresheet!$V78+Scoresheet!$W78),2))),"ERR!"))</f>
        <v>0</v>
      </c>
      <c r="R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V78/(Scoresheet!$O78+Scoresheet!$P78+Scoresheet!$Q78+Scoresheet!$R78+Scoresheet!$S78+Scoresheet!$T78+Scoresheet!$U78+Scoresheet!$V78+Scoresheet!$W78),2))),"ERR!"))</f>
        <v>0</v>
      </c>
      <c r="S78" s="114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W78/(Scoresheet!$O78+Scoresheet!$P78+Scoresheet!$Q78+Scoresheet!$R78+Scoresheet!$S78+Scoresheet!$T78+Scoresheet!$U78+Scoresheet!$V78+Scoresheet!$W78),2))),"ERR!"))</f>
        <v>0</v>
      </c>
      <c r="T78" s="66">
        <f>Scoresheet!X78</f>
        <v>0</v>
      </c>
      <c r="U78" s="66">
        <f>IF((Scoresheet!$Y78+Scoresheet!$Z78+Scoresheet!$AA78)=0,0,FLOOR(Scoresheet!Y78/(Scoresheet!$Y78+Scoresheet!$Z78+Scoresheet!$AA78),0.01))</f>
        <v>0</v>
      </c>
      <c r="V78" s="66">
        <f>IF((Scoresheet!$Y78+Scoresheet!$Z78+Scoresheet!$AA78)=0,0,FLOOR(Scoresheet!Z78/(Scoresheet!$Y78+Scoresheet!$Z78+Scoresheet!$AA78),0.01))</f>
        <v>0</v>
      </c>
      <c r="W78" s="109">
        <f>IF((Scoresheet!$Y78+Scoresheet!$Z78+Scoresheet!$AA78)=0,0,FLOOR(Scoresheet!AA78/(Scoresheet!$Y78+Scoresheet!$Z78+Scoresheet!$AA78),0.01))</f>
        <v>0</v>
      </c>
      <c r="X78" s="66">
        <f>IF((Scoresheet!$AB78+Scoresheet!$AC78+Scoresheet!$AD78)=0,0,FLOOR(Scoresheet!AB78/(Scoresheet!$AB78+Scoresheet!$AC78+Scoresheet!$AD78),0.01))</f>
        <v>0</v>
      </c>
      <c r="Y78" s="66">
        <f>IF((Scoresheet!$AB78+Scoresheet!$AC78+Scoresheet!$AD78)=0,0,FLOOR(Scoresheet!AC78/(Scoresheet!$AB78+Scoresheet!$AC78+Scoresheet!$AD78),0.01))</f>
        <v>0</v>
      </c>
      <c r="Z78" s="115">
        <f>IF((Scoresheet!$AB78+Scoresheet!$AC78+Scoresheet!$AD78)=0,0,FLOOR(Scoresheet!AD78/(Scoresheet!$AB78+Scoresheet!$AC78+Scoresheet!$AD78),0.01))</f>
        <v>0</v>
      </c>
      <c r="AA78" s="116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E78/(Scoresheet!$AE78+Scoresheet!$AF78+Scoresheet!$AG78+Scoresheet!$AH78+Scoresheet!$AI78),2))),"ERR!")</f>
        <v>0</v>
      </c>
      <c r="AB78" s="115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F78/(Scoresheet!$AE78+Scoresheet!$AF78+Scoresheet!$AG78+Scoresheet!$AH78+Scoresheet!$AI78),2))),"ERR!")</f>
        <v>0</v>
      </c>
      <c r="AC78" s="115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G78/(Scoresheet!$AE78+Scoresheet!$AF78+Scoresheet!$AG78+Scoresheet!$AH78+Scoresheet!$AI78),2))),"ERR!")</f>
        <v>0</v>
      </c>
      <c r="AD78" s="115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H78/(Scoresheet!$AE78+Scoresheet!$AF78+Scoresheet!$AG78+Scoresheet!$AH78+Scoresheet!$AI78),2))),"ERR!")</f>
        <v>0</v>
      </c>
      <c r="AE78" s="114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I78/(Scoresheet!$AE78+Scoresheet!$AF78+Scoresheet!$AG78+Scoresheet!$AH78+Scoresheet!$AI78),2))),"ERR!")</f>
        <v>0</v>
      </c>
      <c r="AF78" s="66">
        <f>IF((Scoresheet!$AJ78+Scoresheet!$AK78+Scoresheet!$AL78)=0,0,FLOOR(Scoresheet!AJ78/(Scoresheet!$AJ78+Scoresheet!$AK78+Scoresheet!$AL78),0.01))</f>
        <v>0</v>
      </c>
      <c r="AG78" s="66">
        <f>IF((Scoresheet!$AJ78+Scoresheet!$AK78+Scoresheet!$AL78)=0,0,FLOOR(Scoresheet!AK78/(Scoresheet!$AJ78+Scoresheet!$AK78+Scoresheet!$AL78),0.01))</f>
        <v>0</v>
      </c>
      <c r="AH78" s="109">
        <f>IF((Scoresheet!$AJ78+Scoresheet!$AK78+Scoresheet!$AL78)=0,0,FLOOR(Scoresheet!AL78/(Scoresheet!$AJ78+Scoresheet!$AK78+Scoresheet!$AL78),0.01))</f>
        <v>0</v>
      </c>
      <c r="AI78" s="95"/>
      <c r="AJ78" s="95"/>
      <c r="AK78" s="95"/>
      <c r="AL78" s="95"/>
      <c r="AM78" s="95"/>
      <c r="AN78" s="95"/>
      <c r="AP78" s="96"/>
      <c r="AQ78" s="66">
        <f t="shared" si="51"/>
        <v>0</v>
      </c>
      <c r="AR78" s="66">
        <f t="shared" si="59"/>
        <v>0</v>
      </c>
      <c r="AS78" s="66">
        <f t="shared" si="60"/>
        <v>0</v>
      </c>
      <c r="AT78" s="66">
        <f t="shared" si="61"/>
        <v>0</v>
      </c>
      <c r="AU78" s="66">
        <f t="shared" si="62"/>
        <v>0</v>
      </c>
      <c r="AV78" s="66">
        <f t="shared" si="63"/>
        <v>0</v>
      </c>
      <c r="AW78" s="66">
        <f t="shared" si="64"/>
        <v>0</v>
      </c>
      <c r="AX78" s="66">
        <f t="shared" si="65"/>
        <v>0</v>
      </c>
      <c r="AY78" s="66">
        <f t="shared" si="66"/>
        <v>0</v>
      </c>
      <c r="AZ78" s="66">
        <f t="shared" si="67"/>
        <v>0</v>
      </c>
      <c r="BA78" s="66">
        <f t="shared" si="68"/>
        <v>0</v>
      </c>
      <c r="BB78" s="66">
        <f t="shared" si="69"/>
        <v>0</v>
      </c>
      <c r="BC78" s="66">
        <f t="shared" si="70"/>
        <v>0</v>
      </c>
      <c r="BD78" s="66">
        <f t="shared" si="71"/>
        <v>0</v>
      </c>
      <c r="BE78" s="66">
        <f t="shared" si="72"/>
        <v>0</v>
      </c>
      <c r="BF78" s="66">
        <f t="shared" si="73"/>
        <v>0</v>
      </c>
      <c r="BG78" s="66">
        <f t="shared" si="74"/>
        <v>0</v>
      </c>
      <c r="BH78" s="66">
        <f t="shared" si="75"/>
        <v>0</v>
      </c>
      <c r="BI78" s="66">
        <f t="shared" si="76"/>
        <v>0</v>
      </c>
      <c r="BJ78" s="66">
        <f t="shared" si="77"/>
        <v>0</v>
      </c>
      <c r="BK78" s="66">
        <f t="shared" si="78"/>
        <v>0</v>
      </c>
      <c r="BL78" s="66">
        <f t="shared" si="79"/>
        <v>0</v>
      </c>
      <c r="BM78" s="66">
        <f t="shared" si="80"/>
        <v>0</v>
      </c>
      <c r="BN78" s="66">
        <f t="shared" si="81"/>
        <v>0</v>
      </c>
      <c r="BO78" s="66">
        <f t="shared" si="82"/>
        <v>0</v>
      </c>
      <c r="BP78" s="66">
        <f t="shared" si="83"/>
        <v>0</v>
      </c>
      <c r="BQ78" s="66">
        <f t="shared" si="84"/>
        <v>0</v>
      </c>
      <c r="BR78" s="66">
        <f t="shared" si="85"/>
        <v>0</v>
      </c>
      <c r="BS78" s="66">
        <f t="shared" si="86"/>
        <v>0</v>
      </c>
      <c r="BT78" s="66">
        <f t="shared" si="87"/>
        <v>0</v>
      </c>
      <c r="BU78" s="66">
        <f t="shared" si="88"/>
        <v>0</v>
      </c>
      <c r="BV78" s="66">
        <f t="shared" si="89"/>
        <v>0</v>
      </c>
      <c r="BX78" s="66">
        <f t="shared" si="90"/>
        <v>0</v>
      </c>
      <c r="BY78" s="66">
        <f t="shared" si="52"/>
        <v>0</v>
      </c>
      <c r="BZ78" s="66">
        <f t="shared" si="53"/>
        <v>0</v>
      </c>
      <c r="CA78" s="66">
        <f t="shared" si="54"/>
        <v>0</v>
      </c>
      <c r="CB78" s="66">
        <f t="shared" si="55"/>
        <v>0</v>
      </c>
      <c r="CC78" s="66">
        <f t="shared" si="56"/>
        <v>0</v>
      </c>
      <c r="CD78" s="66">
        <f t="shared" si="57"/>
        <v>0</v>
      </c>
    </row>
    <row r="79" spans="1:82">
      <c r="A79" s="96">
        <f t="shared" si="58"/>
        <v>0</v>
      </c>
      <c r="B79" s="109">
        <f>Scoresheet!B79</f>
        <v>0</v>
      </c>
      <c r="C79" s="66">
        <f>IF(Scoresheet!C79=0,0,Scoresheet!C79/(Scoresheet!C79+Scoresheet!D79))</f>
        <v>0</v>
      </c>
      <c r="D79" s="109">
        <f>IF(Scoresheet!D79=0,0,Scoresheet!D79/(Scoresheet!C79+Scoresheet!D79))</f>
        <v>0</v>
      </c>
      <c r="E79" s="66">
        <f>IF(Scoresheet!E79=0,0,Scoresheet!E79/(Scoresheet!E79+Scoresheet!F79))</f>
        <v>0</v>
      </c>
      <c r="F79" s="66">
        <f>IF(Scoresheet!G79=0,0,Scoresheet!G79/(Scoresheet!G79+Scoresheet!H79)*(IF(Result!E79=0,1,Result!E79)))</f>
        <v>0</v>
      </c>
      <c r="G79" s="66">
        <f>IF(Scoresheet!I79=0,0,Scoresheet!I79/(Scoresheet!I79+Scoresheet!J79)*(IF(Result!E79=0,1,Result!E79)))</f>
        <v>0</v>
      </c>
      <c r="H79" s="66">
        <f>IF(Scoresheet!K79=0,0,Scoresheet!K79/(Scoresheet!L79+Scoresheet!K79)*(IF(Result!E79=0,1,Result!E79)))</f>
        <v>0</v>
      </c>
      <c r="I79" s="66">
        <f>IF(Scoresheet!L79=0,0,Scoresheet!L79/(Scoresheet!K79+Scoresheet!L79)*(IF(Result!E79=0,1,Result!E79)))</f>
        <v>0</v>
      </c>
      <c r="J79" s="109">
        <f>IF(Scoresheet!M79=0,0,Scoresheet!M79/(Scoresheet!M79+Scoresheet!N79))</f>
        <v>0</v>
      </c>
      <c r="K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O79/(Scoresheet!$O79+Scoresheet!$P79+Scoresheet!$Q79+Scoresheet!$R79+Scoresheet!$S79+Scoresheet!$T79+Scoresheet!$U79+Scoresheet!$V79+Scoresheet!$W79),2))),"ERR!"))</f>
        <v>0</v>
      </c>
      <c r="L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P79/(Scoresheet!$O79+Scoresheet!$P79+Scoresheet!$Q79+Scoresheet!$R79+Scoresheet!$S79+Scoresheet!$T79+Scoresheet!$U79+Scoresheet!$V79+Scoresheet!$W79),2))),"ERR!"))</f>
        <v>0</v>
      </c>
      <c r="M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Q79/(Scoresheet!$O79+Scoresheet!$P79+Scoresheet!$Q79+Scoresheet!$R79+Scoresheet!$S79+Scoresheet!$T79+Scoresheet!$U79+Scoresheet!$V79+Scoresheet!$W79),2))),"ERR!"))</f>
        <v>0</v>
      </c>
      <c r="N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R79/(Scoresheet!$O79+Scoresheet!$P79+Scoresheet!$Q79+Scoresheet!$R79+Scoresheet!$S79+Scoresheet!$T79+Scoresheet!$U79+Scoresheet!$V79+Scoresheet!$W79),2))),"ERR!"))</f>
        <v>0</v>
      </c>
      <c r="O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S79/(Scoresheet!$O79+Scoresheet!$P79+Scoresheet!$Q79+Scoresheet!$R79+Scoresheet!$S79+Scoresheet!$T79+Scoresheet!$U79+Scoresheet!$V79+Scoresheet!$W79),2))),"ERR!"))</f>
        <v>0</v>
      </c>
      <c r="P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T79/(Scoresheet!$O79+Scoresheet!$P79+Scoresheet!$Q79+Scoresheet!$R79+Scoresheet!$S79+Scoresheet!$T79+Scoresheet!$U79+Scoresheet!$V79+Scoresheet!$W79),2))),"ERR!"))</f>
        <v>0</v>
      </c>
      <c r="Q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U79/(Scoresheet!$O79+Scoresheet!$P79+Scoresheet!$Q79+Scoresheet!$R79+Scoresheet!$S79+Scoresheet!$T79+Scoresheet!$U79+Scoresheet!$V79+Scoresheet!$W79),2))),"ERR!"))</f>
        <v>0</v>
      </c>
      <c r="R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V79/(Scoresheet!$O79+Scoresheet!$P79+Scoresheet!$Q79+Scoresheet!$R79+Scoresheet!$S79+Scoresheet!$T79+Scoresheet!$U79+Scoresheet!$V79+Scoresheet!$W79),2))),"ERR!"))</f>
        <v>0</v>
      </c>
      <c r="S79" s="114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W79/(Scoresheet!$O79+Scoresheet!$P79+Scoresheet!$Q79+Scoresheet!$R79+Scoresheet!$S79+Scoresheet!$T79+Scoresheet!$U79+Scoresheet!$V79+Scoresheet!$W79),2))),"ERR!"))</f>
        <v>0</v>
      </c>
      <c r="T79" s="66">
        <f>Scoresheet!X79</f>
        <v>0</v>
      </c>
      <c r="U79" s="66">
        <f>IF((Scoresheet!$Y79+Scoresheet!$Z79+Scoresheet!$AA79)=0,0,FLOOR(Scoresheet!Y79/(Scoresheet!$Y79+Scoresheet!$Z79+Scoresheet!$AA79),0.01))</f>
        <v>0</v>
      </c>
      <c r="V79" s="66">
        <f>IF((Scoresheet!$Y79+Scoresheet!$Z79+Scoresheet!$AA79)=0,0,FLOOR(Scoresheet!Z79/(Scoresheet!$Y79+Scoresheet!$Z79+Scoresheet!$AA79),0.01))</f>
        <v>0</v>
      </c>
      <c r="W79" s="109">
        <f>IF((Scoresheet!$Y79+Scoresheet!$Z79+Scoresheet!$AA79)=0,0,FLOOR(Scoresheet!AA79/(Scoresheet!$Y79+Scoresheet!$Z79+Scoresheet!$AA79),0.01))</f>
        <v>0</v>
      </c>
      <c r="X79" s="66">
        <f>IF((Scoresheet!$AB79+Scoresheet!$AC79+Scoresheet!$AD79)=0,0,FLOOR(Scoresheet!AB79/(Scoresheet!$AB79+Scoresheet!$AC79+Scoresheet!$AD79),0.01))</f>
        <v>0</v>
      </c>
      <c r="Y79" s="66">
        <f>IF((Scoresheet!$AB79+Scoresheet!$AC79+Scoresheet!$AD79)=0,0,FLOOR(Scoresheet!AC79/(Scoresheet!$AB79+Scoresheet!$AC79+Scoresheet!$AD79),0.01))</f>
        <v>0</v>
      </c>
      <c r="Z79" s="115">
        <f>IF((Scoresheet!$AB79+Scoresheet!$AC79+Scoresheet!$AD79)=0,0,FLOOR(Scoresheet!AD79/(Scoresheet!$AB79+Scoresheet!$AC79+Scoresheet!$AD79),0.01))</f>
        <v>0</v>
      </c>
      <c r="AA79" s="116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E79/(Scoresheet!$AE79+Scoresheet!$AF79+Scoresheet!$AG79+Scoresheet!$AH79+Scoresheet!$AI79),2))),"ERR!")</f>
        <v>0</v>
      </c>
      <c r="AB79" s="115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F79/(Scoresheet!$AE79+Scoresheet!$AF79+Scoresheet!$AG79+Scoresheet!$AH79+Scoresheet!$AI79),2))),"ERR!")</f>
        <v>0</v>
      </c>
      <c r="AC79" s="115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G79/(Scoresheet!$AE79+Scoresheet!$AF79+Scoresheet!$AG79+Scoresheet!$AH79+Scoresheet!$AI79),2))),"ERR!")</f>
        <v>0</v>
      </c>
      <c r="AD79" s="115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H79/(Scoresheet!$AE79+Scoresheet!$AF79+Scoresheet!$AG79+Scoresheet!$AH79+Scoresheet!$AI79),2))),"ERR!")</f>
        <v>0</v>
      </c>
      <c r="AE79" s="114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I79/(Scoresheet!$AE79+Scoresheet!$AF79+Scoresheet!$AG79+Scoresheet!$AH79+Scoresheet!$AI79),2))),"ERR!")</f>
        <v>0</v>
      </c>
      <c r="AF79" s="66">
        <f>IF((Scoresheet!$AJ79+Scoresheet!$AK79+Scoresheet!$AL79)=0,0,FLOOR(Scoresheet!AJ79/(Scoresheet!$AJ79+Scoresheet!$AK79+Scoresheet!$AL79),0.01))</f>
        <v>0</v>
      </c>
      <c r="AG79" s="66">
        <f>IF((Scoresheet!$AJ79+Scoresheet!$AK79+Scoresheet!$AL79)=0,0,FLOOR(Scoresheet!AK79/(Scoresheet!$AJ79+Scoresheet!$AK79+Scoresheet!$AL79),0.01))</f>
        <v>0</v>
      </c>
      <c r="AH79" s="109">
        <f>IF((Scoresheet!$AJ79+Scoresheet!$AK79+Scoresheet!$AL79)=0,0,FLOOR(Scoresheet!AL79/(Scoresheet!$AJ79+Scoresheet!$AK79+Scoresheet!$AL79),0.01))</f>
        <v>0</v>
      </c>
      <c r="AI79" s="95"/>
      <c r="AJ79" s="95"/>
      <c r="AK79" s="95"/>
      <c r="AL79" s="95"/>
      <c r="AM79" s="95"/>
      <c r="AN79" s="95"/>
      <c r="AP79" s="96"/>
      <c r="AQ79" s="66">
        <f t="shared" si="51"/>
        <v>0</v>
      </c>
      <c r="AR79" s="66">
        <f t="shared" si="59"/>
        <v>0</v>
      </c>
      <c r="AS79" s="66">
        <f t="shared" si="60"/>
        <v>0</v>
      </c>
      <c r="AT79" s="66">
        <f t="shared" si="61"/>
        <v>0</v>
      </c>
      <c r="AU79" s="66">
        <f t="shared" si="62"/>
        <v>0</v>
      </c>
      <c r="AV79" s="66">
        <f t="shared" si="63"/>
        <v>0</v>
      </c>
      <c r="AW79" s="66">
        <f t="shared" si="64"/>
        <v>0</v>
      </c>
      <c r="AX79" s="66">
        <f t="shared" si="65"/>
        <v>0</v>
      </c>
      <c r="AY79" s="66">
        <f t="shared" si="66"/>
        <v>0</v>
      </c>
      <c r="AZ79" s="66">
        <f t="shared" si="67"/>
        <v>0</v>
      </c>
      <c r="BA79" s="66">
        <f t="shared" si="68"/>
        <v>0</v>
      </c>
      <c r="BB79" s="66">
        <f t="shared" si="69"/>
        <v>0</v>
      </c>
      <c r="BC79" s="66">
        <f t="shared" si="70"/>
        <v>0</v>
      </c>
      <c r="BD79" s="66">
        <f t="shared" si="71"/>
        <v>0</v>
      </c>
      <c r="BE79" s="66">
        <f t="shared" si="72"/>
        <v>0</v>
      </c>
      <c r="BF79" s="66">
        <f t="shared" si="73"/>
        <v>0</v>
      </c>
      <c r="BG79" s="66">
        <f t="shared" si="74"/>
        <v>0</v>
      </c>
      <c r="BH79" s="66">
        <f t="shared" si="75"/>
        <v>0</v>
      </c>
      <c r="BI79" s="66">
        <f t="shared" si="76"/>
        <v>0</v>
      </c>
      <c r="BJ79" s="66">
        <f t="shared" si="77"/>
        <v>0</v>
      </c>
      <c r="BK79" s="66">
        <f t="shared" si="78"/>
        <v>0</v>
      </c>
      <c r="BL79" s="66">
        <f t="shared" si="79"/>
        <v>0</v>
      </c>
      <c r="BM79" s="66">
        <f t="shared" si="80"/>
        <v>0</v>
      </c>
      <c r="BN79" s="66">
        <f t="shared" si="81"/>
        <v>0</v>
      </c>
      <c r="BO79" s="66">
        <f t="shared" si="82"/>
        <v>0</v>
      </c>
      <c r="BP79" s="66">
        <f t="shared" si="83"/>
        <v>0</v>
      </c>
      <c r="BQ79" s="66">
        <f t="shared" si="84"/>
        <v>0</v>
      </c>
      <c r="BR79" s="66">
        <f t="shared" si="85"/>
        <v>0</v>
      </c>
      <c r="BS79" s="66">
        <f t="shared" si="86"/>
        <v>0</v>
      </c>
      <c r="BT79" s="66">
        <f t="shared" si="87"/>
        <v>0</v>
      </c>
      <c r="BU79" s="66">
        <f t="shared" si="88"/>
        <v>0</v>
      </c>
      <c r="BV79" s="66">
        <f t="shared" si="89"/>
        <v>0</v>
      </c>
      <c r="BX79" s="66">
        <f t="shared" si="90"/>
        <v>0</v>
      </c>
      <c r="BY79" s="66">
        <f t="shared" si="52"/>
        <v>0</v>
      </c>
      <c r="BZ79" s="66">
        <f t="shared" si="53"/>
        <v>0</v>
      </c>
      <c r="CA79" s="66">
        <f t="shared" si="54"/>
        <v>0</v>
      </c>
      <c r="CB79" s="66">
        <f t="shared" si="55"/>
        <v>0</v>
      </c>
      <c r="CC79" s="66">
        <f t="shared" si="56"/>
        <v>0</v>
      </c>
      <c r="CD79" s="66">
        <f t="shared" si="57"/>
        <v>0</v>
      </c>
    </row>
    <row r="80" spans="1:82">
      <c r="A80" s="96">
        <f t="shared" si="58"/>
        <v>0</v>
      </c>
      <c r="B80" s="109">
        <f>Scoresheet!B80</f>
        <v>0</v>
      </c>
      <c r="C80" s="66">
        <f>IF(Scoresheet!C80=0,0,Scoresheet!C80/(Scoresheet!C80+Scoresheet!D80))</f>
        <v>0</v>
      </c>
      <c r="D80" s="109">
        <f>IF(Scoresheet!D80=0,0,Scoresheet!D80/(Scoresheet!C80+Scoresheet!D80))</f>
        <v>0</v>
      </c>
      <c r="E80" s="66">
        <f>IF(Scoresheet!E80=0,0,Scoresheet!E80/(Scoresheet!E80+Scoresheet!F80))</f>
        <v>0</v>
      </c>
      <c r="F80" s="66">
        <f>IF(Scoresheet!G80=0,0,Scoresheet!G80/(Scoresheet!G80+Scoresheet!H80)*(IF(Result!E80=0,1,Result!E80)))</f>
        <v>0</v>
      </c>
      <c r="G80" s="66">
        <f>IF(Scoresheet!I80=0,0,Scoresheet!I80/(Scoresheet!I80+Scoresheet!J80)*(IF(Result!E80=0,1,Result!E80)))</f>
        <v>0</v>
      </c>
      <c r="H80" s="66">
        <f>IF(Scoresheet!K80=0,0,Scoresheet!K80/(Scoresheet!L80+Scoresheet!K80)*(IF(Result!E80=0,1,Result!E80)))</f>
        <v>0</v>
      </c>
      <c r="I80" s="66">
        <f>IF(Scoresheet!L80=0,0,Scoresheet!L80/(Scoresheet!K80+Scoresheet!L80)*(IF(Result!E80=0,1,Result!E80)))</f>
        <v>0</v>
      </c>
      <c r="J80" s="109">
        <f>IF(Scoresheet!M80=0,0,Scoresheet!M80/(Scoresheet!M80+Scoresheet!N80))</f>
        <v>0</v>
      </c>
      <c r="K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O80/(Scoresheet!$O80+Scoresheet!$P80+Scoresheet!$Q80+Scoresheet!$R80+Scoresheet!$S80+Scoresheet!$T80+Scoresheet!$U80+Scoresheet!$V80+Scoresheet!$W80),2))),"ERR!"))</f>
        <v>0</v>
      </c>
      <c r="L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P80/(Scoresheet!$O80+Scoresheet!$P80+Scoresheet!$Q80+Scoresheet!$R80+Scoresheet!$S80+Scoresheet!$T80+Scoresheet!$U80+Scoresheet!$V80+Scoresheet!$W80),2))),"ERR!"))</f>
        <v>0</v>
      </c>
      <c r="M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Q80/(Scoresheet!$O80+Scoresheet!$P80+Scoresheet!$Q80+Scoresheet!$R80+Scoresheet!$S80+Scoresheet!$T80+Scoresheet!$U80+Scoresheet!$V80+Scoresheet!$W80),2))),"ERR!"))</f>
        <v>0</v>
      </c>
      <c r="N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R80/(Scoresheet!$O80+Scoresheet!$P80+Scoresheet!$Q80+Scoresheet!$R80+Scoresheet!$S80+Scoresheet!$T80+Scoresheet!$U80+Scoresheet!$V80+Scoresheet!$W80),2))),"ERR!"))</f>
        <v>0</v>
      </c>
      <c r="O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S80/(Scoresheet!$O80+Scoresheet!$P80+Scoresheet!$Q80+Scoresheet!$R80+Scoresheet!$S80+Scoresheet!$T80+Scoresheet!$U80+Scoresheet!$V80+Scoresheet!$W80),2))),"ERR!"))</f>
        <v>0</v>
      </c>
      <c r="P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T80/(Scoresheet!$O80+Scoresheet!$P80+Scoresheet!$Q80+Scoresheet!$R80+Scoresheet!$S80+Scoresheet!$T80+Scoresheet!$U80+Scoresheet!$V80+Scoresheet!$W80),2))),"ERR!"))</f>
        <v>0</v>
      </c>
      <c r="Q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U80/(Scoresheet!$O80+Scoresheet!$P80+Scoresheet!$Q80+Scoresheet!$R80+Scoresheet!$S80+Scoresheet!$T80+Scoresheet!$U80+Scoresheet!$V80+Scoresheet!$W80),2))),"ERR!"))</f>
        <v>0</v>
      </c>
      <c r="R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V80/(Scoresheet!$O80+Scoresheet!$P80+Scoresheet!$Q80+Scoresheet!$R80+Scoresheet!$S80+Scoresheet!$T80+Scoresheet!$U80+Scoresheet!$V80+Scoresheet!$W80),2))),"ERR!"))</f>
        <v>0</v>
      </c>
      <c r="S80" s="114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W80/(Scoresheet!$O80+Scoresheet!$P80+Scoresheet!$Q80+Scoresheet!$R80+Scoresheet!$S80+Scoresheet!$T80+Scoresheet!$U80+Scoresheet!$V80+Scoresheet!$W80),2))),"ERR!"))</f>
        <v>0</v>
      </c>
      <c r="T80" s="66">
        <f>Scoresheet!X80</f>
        <v>0</v>
      </c>
      <c r="U80" s="66">
        <f>IF((Scoresheet!$Y80+Scoresheet!$Z80+Scoresheet!$AA80)=0,0,FLOOR(Scoresheet!Y80/(Scoresheet!$Y80+Scoresheet!$Z80+Scoresheet!$AA80),0.01))</f>
        <v>0</v>
      </c>
      <c r="V80" s="66">
        <f>IF((Scoresheet!$Y80+Scoresheet!$Z80+Scoresheet!$AA80)=0,0,FLOOR(Scoresheet!Z80/(Scoresheet!$Y80+Scoresheet!$Z80+Scoresheet!$AA80),0.01))</f>
        <v>0</v>
      </c>
      <c r="W80" s="109">
        <f>IF((Scoresheet!$Y80+Scoresheet!$Z80+Scoresheet!$AA80)=0,0,FLOOR(Scoresheet!AA80/(Scoresheet!$Y80+Scoresheet!$Z80+Scoresheet!$AA80),0.01))</f>
        <v>0</v>
      </c>
      <c r="X80" s="66">
        <f>IF((Scoresheet!$AB80+Scoresheet!$AC80+Scoresheet!$AD80)=0,0,FLOOR(Scoresheet!AB80/(Scoresheet!$AB80+Scoresheet!$AC80+Scoresheet!$AD80),0.01))</f>
        <v>0</v>
      </c>
      <c r="Y80" s="66">
        <f>IF((Scoresheet!$AB80+Scoresheet!$AC80+Scoresheet!$AD80)=0,0,FLOOR(Scoresheet!AC80/(Scoresheet!$AB80+Scoresheet!$AC80+Scoresheet!$AD80),0.01))</f>
        <v>0</v>
      </c>
      <c r="Z80" s="115">
        <f>IF((Scoresheet!$AB80+Scoresheet!$AC80+Scoresheet!$AD80)=0,0,FLOOR(Scoresheet!AD80/(Scoresheet!$AB80+Scoresheet!$AC80+Scoresheet!$AD80),0.01))</f>
        <v>0</v>
      </c>
      <c r="AA80" s="116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E80/(Scoresheet!$AE80+Scoresheet!$AF80+Scoresheet!$AG80+Scoresheet!$AH80+Scoresheet!$AI80),2))),"ERR!")</f>
        <v>0</v>
      </c>
      <c r="AB80" s="115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F80/(Scoresheet!$AE80+Scoresheet!$AF80+Scoresheet!$AG80+Scoresheet!$AH80+Scoresheet!$AI80),2))),"ERR!")</f>
        <v>0</v>
      </c>
      <c r="AC80" s="115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G80/(Scoresheet!$AE80+Scoresheet!$AF80+Scoresheet!$AG80+Scoresheet!$AH80+Scoresheet!$AI80),2))),"ERR!")</f>
        <v>0</v>
      </c>
      <c r="AD80" s="115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H80/(Scoresheet!$AE80+Scoresheet!$AF80+Scoresheet!$AG80+Scoresheet!$AH80+Scoresheet!$AI80),2))),"ERR!")</f>
        <v>0</v>
      </c>
      <c r="AE80" s="114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I80/(Scoresheet!$AE80+Scoresheet!$AF80+Scoresheet!$AG80+Scoresheet!$AH80+Scoresheet!$AI80),2))),"ERR!")</f>
        <v>0</v>
      </c>
      <c r="AF80" s="66">
        <f>IF((Scoresheet!$AJ80+Scoresheet!$AK80+Scoresheet!$AL80)=0,0,FLOOR(Scoresheet!AJ80/(Scoresheet!$AJ80+Scoresheet!$AK80+Scoresheet!$AL80),0.01))</f>
        <v>0</v>
      </c>
      <c r="AG80" s="66">
        <f>IF((Scoresheet!$AJ80+Scoresheet!$AK80+Scoresheet!$AL80)=0,0,FLOOR(Scoresheet!AK80/(Scoresheet!$AJ80+Scoresheet!$AK80+Scoresheet!$AL80),0.01))</f>
        <v>0</v>
      </c>
      <c r="AH80" s="109">
        <f>IF((Scoresheet!$AJ80+Scoresheet!$AK80+Scoresheet!$AL80)=0,0,FLOOR(Scoresheet!AL80/(Scoresheet!$AJ80+Scoresheet!$AK80+Scoresheet!$AL80),0.01))</f>
        <v>0</v>
      </c>
      <c r="AI80" s="95"/>
      <c r="AJ80" s="95"/>
      <c r="AK80" s="95"/>
      <c r="AL80" s="95"/>
      <c r="AM80" s="95"/>
      <c r="AN80" s="95"/>
      <c r="AP80" s="96"/>
      <c r="AQ80" s="66">
        <f t="shared" si="51"/>
        <v>0</v>
      </c>
      <c r="AR80" s="66">
        <f t="shared" si="59"/>
        <v>0</v>
      </c>
      <c r="AS80" s="66">
        <f t="shared" si="60"/>
        <v>0</v>
      </c>
      <c r="AT80" s="66">
        <f t="shared" si="61"/>
        <v>0</v>
      </c>
      <c r="AU80" s="66">
        <f t="shared" si="62"/>
        <v>0</v>
      </c>
      <c r="AV80" s="66">
        <f t="shared" si="63"/>
        <v>0</v>
      </c>
      <c r="AW80" s="66">
        <f t="shared" si="64"/>
        <v>0</v>
      </c>
      <c r="AX80" s="66">
        <f t="shared" si="65"/>
        <v>0</v>
      </c>
      <c r="AY80" s="66">
        <f t="shared" si="66"/>
        <v>0</v>
      </c>
      <c r="AZ80" s="66">
        <f t="shared" si="67"/>
        <v>0</v>
      </c>
      <c r="BA80" s="66">
        <f t="shared" si="68"/>
        <v>0</v>
      </c>
      <c r="BB80" s="66">
        <f t="shared" si="69"/>
        <v>0</v>
      </c>
      <c r="BC80" s="66">
        <f t="shared" si="70"/>
        <v>0</v>
      </c>
      <c r="BD80" s="66">
        <f t="shared" si="71"/>
        <v>0</v>
      </c>
      <c r="BE80" s="66">
        <f t="shared" si="72"/>
        <v>0</v>
      </c>
      <c r="BF80" s="66">
        <f t="shared" si="73"/>
        <v>0</v>
      </c>
      <c r="BG80" s="66">
        <f t="shared" si="74"/>
        <v>0</v>
      </c>
      <c r="BH80" s="66">
        <f t="shared" si="75"/>
        <v>0</v>
      </c>
      <c r="BI80" s="66">
        <f t="shared" si="76"/>
        <v>0</v>
      </c>
      <c r="BJ80" s="66">
        <f t="shared" si="77"/>
        <v>0</v>
      </c>
      <c r="BK80" s="66">
        <f t="shared" si="78"/>
        <v>0</v>
      </c>
      <c r="BL80" s="66">
        <f t="shared" si="79"/>
        <v>0</v>
      </c>
      <c r="BM80" s="66">
        <f t="shared" si="80"/>
        <v>0</v>
      </c>
      <c r="BN80" s="66">
        <f t="shared" si="81"/>
        <v>0</v>
      </c>
      <c r="BO80" s="66">
        <f t="shared" si="82"/>
        <v>0</v>
      </c>
      <c r="BP80" s="66">
        <f t="shared" si="83"/>
        <v>0</v>
      </c>
      <c r="BQ80" s="66">
        <f t="shared" si="84"/>
        <v>0</v>
      </c>
      <c r="BR80" s="66">
        <f t="shared" si="85"/>
        <v>0</v>
      </c>
      <c r="BS80" s="66">
        <f t="shared" si="86"/>
        <v>0</v>
      </c>
      <c r="BT80" s="66">
        <f t="shared" si="87"/>
        <v>0</v>
      </c>
      <c r="BU80" s="66">
        <f t="shared" si="88"/>
        <v>0</v>
      </c>
      <c r="BV80" s="66">
        <f t="shared" si="89"/>
        <v>0</v>
      </c>
      <c r="BX80" s="66">
        <f t="shared" si="90"/>
        <v>0</v>
      </c>
      <c r="BY80" s="66">
        <f t="shared" si="52"/>
        <v>0</v>
      </c>
      <c r="BZ80" s="66">
        <f t="shared" si="53"/>
        <v>0</v>
      </c>
      <c r="CA80" s="66">
        <f t="shared" si="54"/>
        <v>0</v>
      </c>
      <c r="CB80" s="66">
        <f t="shared" si="55"/>
        <v>0</v>
      </c>
      <c r="CC80" s="66">
        <f t="shared" si="56"/>
        <v>0</v>
      </c>
      <c r="CD80" s="66">
        <f t="shared" si="57"/>
        <v>0</v>
      </c>
    </row>
    <row r="81" spans="1:82">
      <c r="A81" s="96">
        <f t="shared" si="58"/>
        <v>0</v>
      </c>
      <c r="B81" s="109">
        <f>Scoresheet!B81</f>
        <v>0</v>
      </c>
      <c r="C81" s="66">
        <f>IF(Scoresheet!C81=0,0,Scoresheet!C81/(Scoresheet!C81+Scoresheet!D81))</f>
        <v>0</v>
      </c>
      <c r="D81" s="109">
        <f>IF(Scoresheet!D81=0,0,Scoresheet!D81/(Scoresheet!C81+Scoresheet!D81))</f>
        <v>0</v>
      </c>
      <c r="E81" s="66">
        <f>IF(Scoresheet!E81=0,0,Scoresheet!E81/(Scoresheet!E81+Scoresheet!F81))</f>
        <v>0</v>
      </c>
      <c r="F81" s="66">
        <f>IF(Scoresheet!G81=0,0,Scoresheet!G81/(Scoresheet!G81+Scoresheet!H81)*(IF(Result!E81=0,1,Result!E81)))</f>
        <v>0</v>
      </c>
      <c r="G81" s="66">
        <f>IF(Scoresheet!I81=0,0,Scoresheet!I81/(Scoresheet!I81+Scoresheet!J81)*(IF(Result!E81=0,1,Result!E81)))</f>
        <v>0</v>
      </c>
      <c r="H81" s="66">
        <f>IF(Scoresheet!K81=0,0,Scoresheet!K81/(Scoresheet!L81+Scoresheet!K81)*(IF(Result!E81=0,1,Result!E81)))</f>
        <v>0</v>
      </c>
      <c r="I81" s="66">
        <f>IF(Scoresheet!L81=0,0,Scoresheet!L81/(Scoresheet!K81+Scoresheet!L81)*(IF(Result!E81=0,1,Result!E81)))</f>
        <v>0</v>
      </c>
      <c r="J81" s="109">
        <f>IF(Scoresheet!M81=0,0,Scoresheet!M81/(Scoresheet!M81+Scoresheet!N81))</f>
        <v>0</v>
      </c>
      <c r="K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O81/(Scoresheet!$O81+Scoresheet!$P81+Scoresheet!$Q81+Scoresheet!$R81+Scoresheet!$S81+Scoresheet!$T81+Scoresheet!$U81+Scoresheet!$V81+Scoresheet!$W81),2))),"ERR!"))</f>
        <v>0</v>
      </c>
      <c r="L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P81/(Scoresheet!$O81+Scoresheet!$P81+Scoresheet!$Q81+Scoresheet!$R81+Scoresheet!$S81+Scoresheet!$T81+Scoresheet!$U81+Scoresheet!$V81+Scoresheet!$W81),2))),"ERR!"))</f>
        <v>0</v>
      </c>
      <c r="M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Q81/(Scoresheet!$O81+Scoresheet!$P81+Scoresheet!$Q81+Scoresheet!$R81+Scoresheet!$S81+Scoresheet!$T81+Scoresheet!$U81+Scoresheet!$V81+Scoresheet!$W81),2))),"ERR!"))</f>
        <v>0</v>
      </c>
      <c r="N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R81/(Scoresheet!$O81+Scoresheet!$P81+Scoresheet!$Q81+Scoresheet!$R81+Scoresheet!$S81+Scoresheet!$T81+Scoresheet!$U81+Scoresheet!$V81+Scoresheet!$W81),2))),"ERR!"))</f>
        <v>0</v>
      </c>
      <c r="O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S81/(Scoresheet!$O81+Scoresheet!$P81+Scoresheet!$Q81+Scoresheet!$R81+Scoresheet!$S81+Scoresheet!$T81+Scoresheet!$U81+Scoresheet!$V81+Scoresheet!$W81),2))),"ERR!"))</f>
        <v>0</v>
      </c>
      <c r="P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T81/(Scoresheet!$O81+Scoresheet!$P81+Scoresheet!$Q81+Scoresheet!$R81+Scoresheet!$S81+Scoresheet!$T81+Scoresheet!$U81+Scoresheet!$V81+Scoresheet!$W81),2))),"ERR!"))</f>
        <v>0</v>
      </c>
      <c r="Q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U81/(Scoresheet!$O81+Scoresheet!$P81+Scoresheet!$Q81+Scoresheet!$R81+Scoresheet!$S81+Scoresheet!$T81+Scoresheet!$U81+Scoresheet!$V81+Scoresheet!$W81),2))),"ERR!"))</f>
        <v>0</v>
      </c>
      <c r="R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V81/(Scoresheet!$O81+Scoresheet!$P81+Scoresheet!$Q81+Scoresheet!$R81+Scoresheet!$S81+Scoresheet!$T81+Scoresheet!$U81+Scoresheet!$V81+Scoresheet!$W81),2))),"ERR!"))</f>
        <v>0</v>
      </c>
      <c r="S81" s="114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W81/(Scoresheet!$O81+Scoresheet!$P81+Scoresheet!$Q81+Scoresheet!$R81+Scoresheet!$S81+Scoresheet!$T81+Scoresheet!$U81+Scoresheet!$V81+Scoresheet!$W81),2))),"ERR!"))</f>
        <v>0</v>
      </c>
      <c r="T81" s="66">
        <f>Scoresheet!X81</f>
        <v>0</v>
      </c>
      <c r="U81" s="66">
        <f>IF((Scoresheet!$Y81+Scoresheet!$Z81+Scoresheet!$AA81)=0,0,FLOOR(Scoresheet!Y81/(Scoresheet!$Y81+Scoresheet!$Z81+Scoresheet!$AA81),0.01))</f>
        <v>0</v>
      </c>
      <c r="V81" s="66">
        <f>IF((Scoresheet!$Y81+Scoresheet!$Z81+Scoresheet!$AA81)=0,0,FLOOR(Scoresheet!Z81/(Scoresheet!$Y81+Scoresheet!$Z81+Scoresheet!$AA81),0.01))</f>
        <v>0</v>
      </c>
      <c r="W81" s="109">
        <f>IF((Scoresheet!$Y81+Scoresheet!$Z81+Scoresheet!$AA81)=0,0,FLOOR(Scoresheet!AA81/(Scoresheet!$Y81+Scoresheet!$Z81+Scoresheet!$AA81),0.01))</f>
        <v>0</v>
      </c>
      <c r="X81" s="66">
        <f>IF((Scoresheet!$AB81+Scoresheet!$AC81+Scoresheet!$AD81)=0,0,FLOOR(Scoresheet!AB81/(Scoresheet!$AB81+Scoresheet!$AC81+Scoresheet!$AD81),0.01))</f>
        <v>0</v>
      </c>
      <c r="Y81" s="66">
        <f>IF((Scoresheet!$AB81+Scoresheet!$AC81+Scoresheet!$AD81)=0,0,FLOOR(Scoresheet!AC81/(Scoresheet!$AB81+Scoresheet!$AC81+Scoresheet!$AD81),0.01))</f>
        <v>0</v>
      </c>
      <c r="Z81" s="115">
        <f>IF((Scoresheet!$AB81+Scoresheet!$AC81+Scoresheet!$AD81)=0,0,FLOOR(Scoresheet!AD81/(Scoresheet!$AB81+Scoresheet!$AC81+Scoresheet!$AD81),0.01))</f>
        <v>0</v>
      </c>
      <c r="AA81" s="116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E81/(Scoresheet!$AE81+Scoresheet!$AF81+Scoresheet!$AG81+Scoresheet!$AH81+Scoresheet!$AI81),2))),"ERR!")</f>
        <v>0</v>
      </c>
      <c r="AB81" s="115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F81/(Scoresheet!$AE81+Scoresheet!$AF81+Scoresheet!$AG81+Scoresheet!$AH81+Scoresheet!$AI81),2))),"ERR!")</f>
        <v>0</v>
      </c>
      <c r="AC81" s="115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G81/(Scoresheet!$AE81+Scoresheet!$AF81+Scoresheet!$AG81+Scoresheet!$AH81+Scoresheet!$AI81),2))),"ERR!")</f>
        <v>0</v>
      </c>
      <c r="AD81" s="115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H81/(Scoresheet!$AE81+Scoresheet!$AF81+Scoresheet!$AG81+Scoresheet!$AH81+Scoresheet!$AI81),2))),"ERR!")</f>
        <v>0</v>
      </c>
      <c r="AE81" s="114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I81/(Scoresheet!$AE81+Scoresheet!$AF81+Scoresheet!$AG81+Scoresheet!$AH81+Scoresheet!$AI81),2))),"ERR!")</f>
        <v>0</v>
      </c>
      <c r="AF81" s="66">
        <f>IF((Scoresheet!$AJ81+Scoresheet!$AK81+Scoresheet!$AL81)=0,0,FLOOR(Scoresheet!AJ81/(Scoresheet!$AJ81+Scoresheet!$AK81+Scoresheet!$AL81),0.01))</f>
        <v>0</v>
      </c>
      <c r="AG81" s="66">
        <f>IF((Scoresheet!$AJ81+Scoresheet!$AK81+Scoresheet!$AL81)=0,0,FLOOR(Scoresheet!AK81/(Scoresheet!$AJ81+Scoresheet!$AK81+Scoresheet!$AL81),0.01))</f>
        <v>0</v>
      </c>
      <c r="AH81" s="109">
        <f>IF((Scoresheet!$AJ81+Scoresheet!$AK81+Scoresheet!$AL81)=0,0,FLOOR(Scoresheet!AL81/(Scoresheet!$AJ81+Scoresheet!$AK81+Scoresheet!$AL81),0.01))</f>
        <v>0</v>
      </c>
      <c r="AI81" s="95"/>
      <c r="AJ81" s="95"/>
      <c r="AK81" s="95"/>
      <c r="AL81" s="95"/>
      <c r="AM81" s="95"/>
      <c r="AN81" s="95"/>
      <c r="AP81" s="96"/>
      <c r="AQ81" s="66">
        <f t="shared" si="51"/>
        <v>0</v>
      </c>
      <c r="AR81" s="66">
        <f t="shared" si="59"/>
        <v>0</v>
      </c>
      <c r="AS81" s="66">
        <f t="shared" si="60"/>
        <v>0</v>
      </c>
      <c r="AT81" s="66">
        <f t="shared" si="61"/>
        <v>0</v>
      </c>
      <c r="AU81" s="66">
        <f t="shared" si="62"/>
        <v>0</v>
      </c>
      <c r="AV81" s="66">
        <f t="shared" si="63"/>
        <v>0</v>
      </c>
      <c r="AW81" s="66">
        <f t="shared" si="64"/>
        <v>0</v>
      </c>
      <c r="AX81" s="66">
        <f t="shared" si="65"/>
        <v>0</v>
      </c>
      <c r="AY81" s="66">
        <f t="shared" si="66"/>
        <v>0</v>
      </c>
      <c r="AZ81" s="66">
        <f t="shared" si="67"/>
        <v>0</v>
      </c>
      <c r="BA81" s="66">
        <f t="shared" si="68"/>
        <v>0</v>
      </c>
      <c r="BB81" s="66">
        <f t="shared" si="69"/>
        <v>0</v>
      </c>
      <c r="BC81" s="66">
        <f t="shared" si="70"/>
        <v>0</v>
      </c>
      <c r="BD81" s="66">
        <f t="shared" si="71"/>
        <v>0</v>
      </c>
      <c r="BE81" s="66">
        <f t="shared" si="72"/>
        <v>0</v>
      </c>
      <c r="BF81" s="66">
        <f t="shared" si="73"/>
        <v>0</v>
      </c>
      <c r="BG81" s="66">
        <f t="shared" si="74"/>
        <v>0</v>
      </c>
      <c r="BH81" s="66">
        <f t="shared" si="75"/>
        <v>0</v>
      </c>
      <c r="BI81" s="66">
        <f t="shared" si="76"/>
        <v>0</v>
      </c>
      <c r="BJ81" s="66">
        <f t="shared" si="77"/>
        <v>0</v>
      </c>
      <c r="BK81" s="66">
        <f t="shared" si="78"/>
        <v>0</v>
      </c>
      <c r="BL81" s="66">
        <f t="shared" si="79"/>
        <v>0</v>
      </c>
      <c r="BM81" s="66">
        <f t="shared" si="80"/>
        <v>0</v>
      </c>
      <c r="BN81" s="66">
        <f t="shared" si="81"/>
        <v>0</v>
      </c>
      <c r="BO81" s="66">
        <f t="shared" si="82"/>
        <v>0</v>
      </c>
      <c r="BP81" s="66">
        <f t="shared" si="83"/>
        <v>0</v>
      </c>
      <c r="BQ81" s="66">
        <f t="shared" si="84"/>
        <v>0</v>
      </c>
      <c r="BR81" s="66">
        <f t="shared" si="85"/>
        <v>0</v>
      </c>
      <c r="BS81" s="66">
        <f t="shared" si="86"/>
        <v>0</v>
      </c>
      <c r="BT81" s="66">
        <f t="shared" si="87"/>
        <v>0</v>
      </c>
      <c r="BU81" s="66">
        <f t="shared" si="88"/>
        <v>0</v>
      </c>
      <c r="BV81" s="66">
        <f t="shared" si="89"/>
        <v>0</v>
      </c>
      <c r="BX81" s="66">
        <f t="shared" si="90"/>
        <v>0</v>
      </c>
      <c r="BY81" s="66">
        <f t="shared" si="52"/>
        <v>0</v>
      </c>
      <c r="BZ81" s="66">
        <f t="shared" si="53"/>
        <v>0</v>
      </c>
      <c r="CA81" s="66">
        <f t="shared" si="54"/>
        <v>0</v>
      </c>
      <c r="CB81" s="66">
        <f t="shared" si="55"/>
        <v>0</v>
      </c>
      <c r="CC81" s="66">
        <f t="shared" si="56"/>
        <v>0</v>
      </c>
      <c r="CD81" s="66">
        <f t="shared" si="57"/>
        <v>0</v>
      </c>
    </row>
    <row r="82" spans="1:82">
      <c r="A82" s="96">
        <f t="shared" si="58"/>
        <v>0</v>
      </c>
      <c r="B82" s="109">
        <f>Scoresheet!B82</f>
        <v>0</v>
      </c>
      <c r="C82" s="66">
        <f>IF(Scoresheet!C82=0,0,Scoresheet!C82/(Scoresheet!C82+Scoresheet!D82))</f>
        <v>0</v>
      </c>
      <c r="D82" s="109">
        <f>IF(Scoresheet!D82=0,0,Scoresheet!D82/(Scoresheet!C82+Scoresheet!D82))</f>
        <v>0</v>
      </c>
      <c r="E82" s="66">
        <f>IF(Scoresheet!E82=0,0,Scoresheet!E82/(Scoresheet!E82+Scoresheet!F82))</f>
        <v>0</v>
      </c>
      <c r="F82" s="66">
        <f>IF(Scoresheet!G82=0,0,Scoresheet!G82/(Scoresheet!G82+Scoresheet!H82)*(IF(Result!E82=0,1,Result!E82)))</f>
        <v>0</v>
      </c>
      <c r="G82" s="66">
        <f>IF(Scoresheet!I82=0,0,Scoresheet!I82/(Scoresheet!I82+Scoresheet!J82)*(IF(Result!E82=0,1,Result!E82)))</f>
        <v>0</v>
      </c>
      <c r="H82" s="66">
        <f>IF(Scoresheet!K82=0,0,Scoresheet!K82/(Scoresheet!L82+Scoresheet!K82)*(IF(Result!E82=0,1,Result!E82)))</f>
        <v>0</v>
      </c>
      <c r="I82" s="66">
        <f>IF(Scoresheet!L82=0,0,Scoresheet!L82/(Scoresheet!K82+Scoresheet!L82)*(IF(Result!E82=0,1,Result!E82)))</f>
        <v>0</v>
      </c>
      <c r="J82" s="109">
        <f>IF(Scoresheet!M82=0,0,Scoresheet!M82/(Scoresheet!M82+Scoresheet!N82))</f>
        <v>0</v>
      </c>
      <c r="K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O82/(Scoresheet!$O82+Scoresheet!$P82+Scoresheet!$Q82+Scoresheet!$R82+Scoresheet!$S82+Scoresheet!$T82+Scoresheet!$U82+Scoresheet!$V82+Scoresheet!$W82),2))),"ERR!"))</f>
        <v>0</v>
      </c>
      <c r="L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P82/(Scoresheet!$O82+Scoresheet!$P82+Scoresheet!$Q82+Scoresheet!$R82+Scoresheet!$S82+Scoresheet!$T82+Scoresheet!$U82+Scoresheet!$V82+Scoresheet!$W82),2))),"ERR!"))</f>
        <v>0</v>
      </c>
      <c r="M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Q82/(Scoresheet!$O82+Scoresheet!$P82+Scoresheet!$Q82+Scoresheet!$R82+Scoresheet!$S82+Scoresheet!$T82+Scoresheet!$U82+Scoresheet!$V82+Scoresheet!$W82),2))),"ERR!"))</f>
        <v>0</v>
      </c>
      <c r="N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R82/(Scoresheet!$O82+Scoresheet!$P82+Scoresheet!$Q82+Scoresheet!$R82+Scoresheet!$S82+Scoresheet!$T82+Scoresheet!$U82+Scoresheet!$V82+Scoresheet!$W82),2))),"ERR!"))</f>
        <v>0</v>
      </c>
      <c r="O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S82/(Scoresheet!$O82+Scoresheet!$P82+Scoresheet!$Q82+Scoresheet!$R82+Scoresheet!$S82+Scoresheet!$T82+Scoresheet!$U82+Scoresheet!$V82+Scoresheet!$W82),2))),"ERR!"))</f>
        <v>0</v>
      </c>
      <c r="P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T82/(Scoresheet!$O82+Scoresheet!$P82+Scoresheet!$Q82+Scoresheet!$R82+Scoresheet!$S82+Scoresheet!$T82+Scoresheet!$U82+Scoresheet!$V82+Scoresheet!$W82),2))),"ERR!"))</f>
        <v>0</v>
      </c>
      <c r="Q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U82/(Scoresheet!$O82+Scoresheet!$P82+Scoresheet!$Q82+Scoresheet!$R82+Scoresheet!$S82+Scoresheet!$T82+Scoresheet!$U82+Scoresheet!$V82+Scoresheet!$W82),2))),"ERR!"))</f>
        <v>0</v>
      </c>
      <c r="R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V82/(Scoresheet!$O82+Scoresheet!$P82+Scoresheet!$Q82+Scoresheet!$R82+Scoresheet!$S82+Scoresheet!$T82+Scoresheet!$U82+Scoresheet!$V82+Scoresheet!$W82),2))),"ERR!"))</f>
        <v>0</v>
      </c>
      <c r="S82" s="114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W82/(Scoresheet!$O82+Scoresheet!$P82+Scoresheet!$Q82+Scoresheet!$R82+Scoresheet!$S82+Scoresheet!$T82+Scoresheet!$U82+Scoresheet!$V82+Scoresheet!$W82),2))),"ERR!"))</f>
        <v>0</v>
      </c>
      <c r="T82" s="66">
        <f>Scoresheet!X82</f>
        <v>0</v>
      </c>
      <c r="U82" s="66">
        <f>IF((Scoresheet!$Y82+Scoresheet!$Z82+Scoresheet!$AA82)=0,0,FLOOR(Scoresheet!Y82/(Scoresheet!$Y82+Scoresheet!$Z82+Scoresheet!$AA82),0.01))</f>
        <v>0</v>
      </c>
      <c r="V82" s="66">
        <f>IF((Scoresheet!$Y82+Scoresheet!$Z82+Scoresheet!$AA82)=0,0,FLOOR(Scoresheet!Z82/(Scoresheet!$Y82+Scoresheet!$Z82+Scoresheet!$AA82),0.01))</f>
        <v>0</v>
      </c>
      <c r="W82" s="109">
        <f>IF((Scoresheet!$Y82+Scoresheet!$Z82+Scoresheet!$AA82)=0,0,FLOOR(Scoresheet!AA82/(Scoresheet!$Y82+Scoresheet!$Z82+Scoresheet!$AA82),0.01))</f>
        <v>0</v>
      </c>
      <c r="X82" s="66">
        <f>IF((Scoresheet!$AB82+Scoresheet!$AC82+Scoresheet!$AD82)=0,0,FLOOR(Scoresheet!AB82/(Scoresheet!$AB82+Scoresheet!$AC82+Scoresheet!$AD82),0.01))</f>
        <v>0</v>
      </c>
      <c r="Y82" s="66">
        <f>IF((Scoresheet!$AB82+Scoresheet!$AC82+Scoresheet!$AD82)=0,0,FLOOR(Scoresheet!AC82/(Scoresheet!$AB82+Scoresheet!$AC82+Scoresheet!$AD82),0.01))</f>
        <v>0</v>
      </c>
      <c r="Z82" s="115">
        <f>IF((Scoresheet!$AB82+Scoresheet!$AC82+Scoresheet!$AD82)=0,0,FLOOR(Scoresheet!AD82/(Scoresheet!$AB82+Scoresheet!$AC82+Scoresheet!$AD82),0.01))</f>
        <v>0</v>
      </c>
      <c r="AA82" s="116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E82/(Scoresheet!$AE82+Scoresheet!$AF82+Scoresheet!$AG82+Scoresheet!$AH82+Scoresheet!$AI82),2))),"ERR!")</f>
        <v>0</v>
      </c>
      <c r="AB82" s="115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F82/(Scoresheet!$AE82+Scoresheet!$AF82+Scoresheet!$AG82+Scoresheet!$AH82+Scoresheet!$AI82),2))),"ERR!")</f>
        <v>0</v>
      </c>
      <c r="AC82" s="115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G82/(Scoresheet!$AE82+Scoresheet!$AF82+Scoresheet!$AG82+Scoresheet!$AH82+Scoresheet!$AI82),2))),"ERR!")</f>
        <v>0</v>
      </c>
      <c r="AD82" s="115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H82/(Scoresheet!$AE82+Scoresheet!$AF82+Scoresheet!$AG82+Scoresheet!$AH82+Scoresheet!$AI82),2))),"ERR!")</f>
        <v>0</v>
      </c>
      <c r="AE82" s="114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I82/(Scoresheet!$AE82+Scoresheet!$AF82+Scoresheet!$AG82+Scoresheet!$AH82+Scoresheet!$AI82),2))),"ERR!")</f>
        <v>0</v>
      </c>
      <c r="AF82" s="66">
        <f>IF((Scoresheet!$AJ82+Scoresheet!$AK82+Scoresheet!$AL82)=0,0,FLOOR(Scoresheet!AJ82/(Scoresheet!$AJ82+Scoresheet!$AK82+Scoresheet!$AL82),0.01))</f>
        <v>0</v>
      </c>
      <c r="AG82" s="66">
        <f>IF((Scoresheet!$AJ82+Scoresheet!$AK82+Scoresheet!$AL82)=0,0,FLOOR(Scoresheet!AK82/(Scoresheet!$AJ82+Scoresheet!$AK82+Scoresheet!$AL82),0.01))</f>
        <v>0</v>
      </c>
      <c r="AH82" s="109">
        <f>IF((Scoresheet!$AJ82+Scoresheet!$AK82+Scoresheet!$AL82)=0,0,FLOOR(Scoresheet!AL82/(Scoresheet!$AJ82+Scoresheet!$AK82+Scoresheet!$AL82),0.01))</f>
        <v>0</v>
      </c>
      <c r="AI82" s="95"/>
      <c r="AJ82" s="95"/>
      <c r="AK82" s="95"/>
      <c r="AL82" s="95"/>
      <c r="AM82" s="95"/>
      <c r="AN82" s="95"/>
      <c r="AP82" s="96"/>
      <c r="AQ82" s="66">
        <f t="shared" si="51"/>
        <v>0</v>
      </c>
      <c r="AR82" s="66">
        <f t="shared" si="59"/>
        <v>0</v>
      </c>
      <c r="AS82" s="66">
        <f t="shared" si="60"/>
        <v>0</v>
      </c>
      <c r="AT82" s="66">
        <f t="shared" si="61"/>
        <v>0</v>
      </c>
      <c r="AU82" s="66">
        <f t="shared" si="62"/>
        <v>0</v>
      </c>
      <c r="AV82" s="66">
        <f t="shared" si="63"/>
        <v>0</v>
      </c>
      <c r="AW82" s="66">
        <f t="shared" si="64"/>
        <v>0</v>
      </c>
      <c r="AX82" s="66">
        <f t="shared" si="65"/>
        <v>0</v>
      </c>
      <c r="AY82" s="66">
        <f t="shared" si="66"/>
        <v>0</v>
      </c>
      <c r="AZ82" s="66">
        <f t="shared" si="67"/>
        <v>0</v>
      </c>
      <c r="BA82" s="66">
        <f t="shared" si="68"/>
        <v>0</v>
      </c>
      <c r="BB82" s="66">
        <f t="shared" si="69"/>
        <v>0</v>
      </c>
      <c r="BC82" s="66">
        <f t="shared" si="70"/>
        <v>0</v>
      </c>
      <c r="BD82" s="66">
        <f t="shared" si="71"/>
        <v>0</v>
      </c>
      <c r="BE82" s="66">
        <f t="shared" si="72"/>
        <v>0</v>
      </c>
      <c r="BF82" s="66">
        <f t="shared" si="73"/>
        <v>0</v>
      </c>
      <c r="BG82" s="66">
        <f t="shared" si="74"/>
        <v>0</v>
      </c>
      <c r="BH82" s="66">
        <f t="shared" si="75"/>
        <v>0</v>
      </c>
      <c r="BI82" s="66">
        <f t="shared" si="76"/>
        <v>0</v>
      </c>
      <c r="BJ82" s="66">
        <f t="shared" si="77"/>
        <v>0</v>
      </c>
      <c r="BK82" s="66">
        <f t="shared" si="78"/>
        <v>0</v>
      </c>
      <c r="BL82" s="66">
        <f t="shared" si="79"/>
        <v>0</v>
      </c>
      <c r="BM82" s="66">
        <f t="shared" si="80"/>
        <v>0</v>
      </c>
      <c r="BN82" s="66">
        <f t="shared" si="81"/>
        <v>0</v>
      </c>
      <c r="BO82" s="66">
        <f t="shared" si="82"/>
        <v>0</v>
      </c>
      <c r="BP82" s="66">
        <f t="shared" si="83"/>
        <v>0</v>
      </c>
      <c r="BQ82" s="66">
        <f t="shared" si="84"/>
        <v>0</v>
      </c>
      <c r="BR82" s="66">
        <f t="shared" si="85"/>
        <v>0</v>
      </c>
      <c r="BS82" s="66">
        <f t="shared" si="86"/>
        <v>0</v>
      </c>
      <c r="BT82" s="66">
        <f t="shared" si="87"/>
        <v>0</v>
      </c>
      <c r="BU82" s="66">
        <f t="shared" si="88"/>
        <v>0</v>
      </c>
      <c r="BV82" s="66">
        <f t="shared" si="89"/>
        <v>0</v>
      </c>
      <c r="BX82" s="66">
        <f t="shared" si="90"/>
        <v>0</v>
      </c>
      <c r="BY82" s="66">
        <f t="shared" si="52"/>
        <v>0</v>
      </c>
      <c r="BZ82" s="66">
        <f t="shared" si="53"/>
        <v>0</v>
      </c>
      <c r="CA82" s="66">
        <f t="shared" si="54"/>
        <v>0</v>
      </c>
      <c r="CB82" s="66">
        <f t="shared" si="55"/>
        <v>0</v>
      </c>
      <c r="CC82" s="66">
        <f t="shared" si="56"/>
        <v>0</v>
      </c>
      <c r="CD82" s="66">
        <f t="shared" si="57"/>
        <v>0</v>
      </c>
    </row>
    <row r="83" spans="1:82">
      <c r="A83" s="96">
        <f t="shared" si="58"/>
        <v>0</v>
      </c>
      <c r="B83" s="109">
        <f>Scoresheet!B83</f>
        <v>0</v>
      </c>
      <c r="C83" s="66">
        <f>IF(Scoresheet!C83=0,0,Scoresheet!C83/(Scoresheet!C83+Scoresheet!D83))</f>
        <v>0</v>
      </c>
      <c r="D83" s="109">
        <f>IF(Scoresheet!D83=0,0,Scoresheet!D83/(Scoresheet!C83+Scoresheet!D83))</f>
        <v>0</v>
      </c>
      <c r="E83" s="66">
        <f>IF(Scoresheet!E83=0,0,Scoresheet!E83/(Scoresheet!E83+Scoresheet!F83))</f>
        <v>0</v>
      </c>
      <c r="F83" s="66">
        <f>IF(Scoresheet!G83=0,0,Scoresheet!G83/(Scoresheet!G83+Scoresheet!H83)*(IF(Result!E83=0,1,Result!E83)))</f>
        <v>0</v>
      </c>
      <c r="G83" s="66">
        <f>IF(Scoresheet!I83=0,0,Scoresheet!I83/(Scoresheet!I83+Scoresheet!J83)*(IF(Result!E83=0,1,Result!E83)))</f>
        <v>0</v>
      </c>
      <c r="H83" s="66">
        <f>IF(Scoresheet!K83=0,0,Scoresheet!K83/(Scoresheet!L83+Scoresheet!K83)*(IF(Result!E83=0,1,Result!E83)))</f>
        <v>0</v>
      </c>
      <c r="I83" s="66">
        <f>IF(Scoresheet!L83=0,0,Scoresheet!L83/(Scoresheet!K83+Scoresheet!L83)*(IF(Result!E83=0,1,Result!E83)))</f>
        <v>0</v>
      </c>
      <c r="J83" s="109">
        <f>IF(Scoresheet!M83=0,0,Scoresheet!M83/(Scoresheet!M83+Scoresheet!N83))</f>
        <v>0</v>
      </c>
      <c r="K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O83/(Scoresheet!$O83+Scoresheet!$P83+Scoresheet!$Q83+Scoresheet!$R83+Scoresheet!$S83+Scoresheet!$T83+Scoresheet!$U83+Scoresheet!$V83+Scoresheet!$W83),2))),"ERR!"))</f>
        <v>0</v>
      </c>
      <c r="L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P83/(Scoresheet!$O83+Scoresheet!$P83+Scoresheet!$Q83+Scoresheet!$R83+Scoresheet!$S83+Scoresheet!$T83+Scoresheet!$U83+Scoresheet!$V83+Scoresheet!$W83),2))),"ERR!"))</f>
        <v>0</v>
      </c>
      <c r="M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Q83/(Scoresheet!$O83+Scoresheet!$P83+Scoresheet!$Q83+Scoresheet!$R83+Scoresheet!$S83+Scoresheet!$T83+Scoresheet!$U83+Scoresheet!$V83+Scoresheet!$W83),2))),"ERR!"))</f>
        <v>0</v>
      </c>
      <c r="N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R83/(Scoresheet!$O83+Scoresheet!$P83+Scoresheet!$Q83+Scoresheet!$R83+Scoresheet!$S83+Scoresheet!$T83+Scoresheet!$U83+Scoresheet!$V83+Scoresheet!$W83),2))),"ERR!"))</f>
        <v>0</v>
      </c>
      <c r="O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S83/(Scoresheet!$O83+Scoresheet!$P83+Scoresheet!$Q83+Scoresheet!$R83+Scoresheet!$S83+Scoresheet!$T83+Scoresheet!$U83+Scoresheet!$V83+Scoresheet!$W83),2))),"ERR!"))</f>
        <v>0</v>
      </c>
      <c r="P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T83/(Scoresheet!$O83+Scoresheet!$P83+Scoresheet!$Q83+Scoresheet!$R83+Scoresheet!$S83+Scoresheet!$T83+Scoresheet!$U83+Scoresheet!$V83+Scoresheet!$W83),2))),"ERR!"))</f>
        <v>0</v>
      </c>
      <c r="Q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U83/(Scoresheet!$O83+Scoresheet!$P83+Scoresheet!$Q83+Scoresheet!$R83+Scoresheet!$S83+Scoresheet!$T83+Scoresheet!$U83+Scoresheet!$V83+Scoresheet!$W83),2))),"ERR!"))</f>
        <v>0</v>
      </c>
      <c r="R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V83/(Scoresheet!$O83+Scoresheet!$P83+Scoresheet!$Q83+Scoresheet!$R83+Scoresheet!$S83+Scoresheet!$T83+Scoresheet!$U83+Scoresheet!$V83+Scoresheet!$W83),2))),"ERR!"))</f>
        <v>0</v>
      </c>
      <c r="S83" s="114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W83/(Scoresheet!$O83+Scoresheet!$P83+Scoresheet!$Q83+Scoresheet!$R83+Scoresheet!$S83+Scoresheet!$T83+Scoresheet!$U83+Scoresheet!$V83+Scoresheet!$W83),2))),"ERR!"))</f>
        <v>0</v>
      </c>
      <c r="T83" s="66">
        <f>Scoresheet!X83</f>
        <v>0</v>
      </c>
      <c r="U83" s="66">
        <f>IF((Scoresheet!$Y83+Scoresheet!$Z83+Scoresheet!$AA83)=0,0,FLOOR(Scoresheet!Y83/(Scoresheet!$Y83+Scoresheet!$Z83+Scoresheet!$AA83),0.01))</f>
        <v>0</v>
      </c>
      <c r="V83" s="66">
        <f>IF((Scoresheet!$Y83+Scoresheet!$Z83+Scoresheet!$AA83)=0,0,FLOOR(Scoresheet!Z83/(Scoresheet!$Y83+Scoresheet!$Z83+Scoresheet!$AA83),0.01))</f>
        <v>0</v>
      </c>
      <c r="W83" s="109">
        <f>IF((Scoresheet!$Y83+Scoresheet!$Z83+Scoresheet!$AA83)=0,0,FLOOR(Scoresheet!AA83/(Scoresheet!$Y83+Scoresheet!$Z83+Scoresheet!$AA83),0.01))</f>
        <v>0</v>
      </c>
      <c r="X83" s="66">
        <f>IF((Scoresheet!$AB83+Scoresheet!$AC83+Scoresheet!$AD83)=0,0,FLOOR(Scoresheet!AB83/(Scoresheet!$AB83+Scoresheet!$AC83+Scoresheet!$AD83),0.01))</f>
        <v>0</v>
      </c>
      <c r="Y83" s="66">
        <f>IF((Scoresheet!$AB83+Scoresheet!$AC83+Scoresheet!$AD83)=0,0,FLOOR(Scoresheet!AC83/(Scoresheet!$AB83+Scoresheet!$AC83+Scoresheet!$AD83),0.01))</f>
        <v>0</v>
      </c>
      <c r="Z83" s="115">
        <f>IF((Scoresheet!$AB83+Scoresheet!$AC83+Scoresheet!$AD83)=0,0,FLOOR(Scoresheet!AD83/(Scoresheet!$AB83+Scoresheet!$AC83+Scoresheet!$AD83),0.01))</f>
        <v>0</v>
      </c>
      <c r="AA83" s="116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E83/(Scoresheet!$AE83+Scoresheet!$AF83+Scoresheet!$AG83+Scoresheet!$AH83+Scoresheet!$AI83),2))),"ERR!")</f>
        <v>0</v>
      </c>
      <c r="AB83" s="115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F83/(Scoresheet!$AE83+Scoresheet!$AF83+Scoresheet!$AG83+Scoresheet!$AH83+Scoresheet!$AI83),2))),"ERR!")</f>
        <v>0</v>
      </c>
      <c r="AC83" s="115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G83/(Scoresheet!$AE83+Scoresheet!$AF83+Scoresheet!$AG83+Scoresheet!$AH83+Scoresheet!$AI83),2))),"ERR!")</f>
        <v>0</v>
      </c>
      <c r="AD83" s="115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H83/(Scoresheet!$AE83+Scoresheet!$AF83+Scoresheet!$AG83+Scoresheet!$AH83+Scoresheet!$AI83),2))),"ERR!")</f>
        <v>0</v>
      </c>
      <c r="AE83" s="114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I83/(Scoresheet!$AE83+Scoresheet!$AF83+Scoresheet!$AG83+Scoresheet!$AH83+Scoresheet!$AI83),2))),"ERR!")</f>
        <v>0</v>
      </c>
      <c r="AF83" s="66">
        <f>IF((Scoresheet!$AJ83+Scoresheet!$AK83+Scoresheet!$AL83)=0,0,FLOOR(Scoresheet!AJ83/(Scoresheet!$AJ83+Scoresheet!$AK83+Scoresheet!$AL83),0.01))</f>
        <v>0</v>
      </c>
      <c r="AG83" s="66">
        <f>IF((Scoresheet!$AJ83+Scoresheet!$AK83+Scoresheet!$AL83)=0,0,FLOOR(Scoresheet!AK83/(Scoresheet!$AJ83+Scoresheet!$AK83+Scoresheet!$AL83),0.01))</f>
        <v>0</v>
      </c>
      <c r="AH83" s="109">
        <f>IF((Scoresheet!$AJ83+Scoresheet!$AK83+Scoresheet!$AL83)=0,0,FLOOR(Scoresheet!AL83/(Scoresheet!$AJ83+Scoresheet!$AK83+Scoresheet!$AL83),0.01))</f>
        <v>0</v>
      </c>
      <c r="AI83" s="95"/>
      <c r="AJ83" s="95"/>
      <c r="AK83" s="95"/>
      <c r="AL83" s="95"/>
      <c r="AM83" s="95"/>
      <c r="AN83" s="95"/>
      <c r="AP83" s="96"/>
      <c r="AQ83" s="66">
        <f t="shared" si="51"/>
        <v>0</v>
      </c>
      <c r="AR83" s="66">
        <f t="shared" si="59"/>
        <v>0</v>
      </c>
      <c r="AS83" s="66">
        <f t="shared" si="60"/>
        <v>0</v>
      </c>
      <c r="AT83" s="66">
        <f t="shared" si="61"/>
        <v>0</v>
      </c>
      <c r="AU83" s="66">
        <f t="shared" si="62"/>
        <v>0</v>
      </c>
      <c r="AV83" s="66">
        <f t="shared" si="63"/>
        <v>0</v>
      </c>
      <c r="AW83" s="66">
        <f t="shared" si="64"/>
        <v>0</v>
      </c>
      <c r="AX83" s="66">
        <f t="shared" si="65"/>
        <v>0</v>
      </c>
      <c r="AY83" s="66">
        <f t="shared" si="66"/>
        <v>0</v>
      </c>
      <c r="AZ83" s="66">
        <f t="shared" si="67"/>
        <v>0</v>
      </c>
      <c r="BA83" s="66">
        <f t="shared" si="68"/>
        <v>0</v>
      </c>
      <c r="BB83" s="66">
        <f t="shared" si="69"/>
        <v>0</v>
      </c>
      <c r="BC83" s="66">
        <f t="shared" si="70"/>
        <v>0</v>
      </c>
      <c r="BD83" s="66">
        <f t="shared" si="71"/>
        <v>0</v>
      </c>
      <c r="BE83" s="66">
        <f t="shared" si="72"/>
        <v>0</v>
      </c>
      <c r="BF83" s="66">
        <f t="shared" si="73"/>
        <v>0</v>
      </c>
      <c r="BG83" s="66">
        <f t="shared" si="74"/>
        <v>0</v>
      </c>
      <c r="BH83" s="66">
        <f t="shared" si="75"/>
        <v>0</v>
      </c>
      <c r="BI83" s="66">
        <f t="shared" si="76"/>
        <v>0</v>
      </c>
      <c r="BJ83" s="66">
        <f t="shared" si="77"/>
        <v>0</v>
      </c>
      <c r="BK83" s="66">
        <f t="shared" si="78"/>
        <v>0</v>
      </c>
      <c r="BL83" s="66">
        <f t="shared" si="79"/>
        <v>0</v>
      </c>
      <c r="BM83" s="66">
        <f t="shared" si="80"/>
        <v>0</v>
      </c>
      <c r="BN83" s="66">
        <f t="shared" si="81"/>
        <v>0</v>
      </c>
      <c r="BO83" s="66">
        <f t="shared" si="82"/>
        <v>0</v>
      </c>
      <c r="BP83" s="66">
        <f t="shared" si="83"/>
        <v>0</v>
      </c>
      <c r="BQ83" s="66">
        <f t="shared" si="84"/>
        <v>0</v>
      </c>
      <c r="BR83" s="66">
        <f t="shared" si="85"/>
        <v>0</v>
      </c>
      <c r="BS83" s="66">
        <f t="shared" si="86"/>
        <v>0</v>
      </c>
      <c r="BT83" s="66">
        <f t="shared" si="87"/>
        <v>0</v>
      </c>
      <c r="BU83" s="66">
        <f t="shared" si="88"/>
        <v>0</v>
      </c>
      <c r="BV83" s="66">
        <f t="shared" si="89"/>
        <v>0</v>
      </c>
      <c r="BX83" s="66">
        <f t="shared" si="90"/>
        <v>0</v>
      </c>
      <c r="BY83" s="66">
        <f t="shared" si="52"/>
        <v>0</v>
      </c>
      <c r="BZ83" s="66">
        <f t="shared" si="53"/>
        <v>0</v>
      </c>
      <c r="CA83" s="66">
        <f t="shared" si="54"/>
        <v>0</v>
      </c>
      <c r="CB83" s="66">
        <f t="shared" si="55"/>
        <v>0</v>
      </c>
      <c r="CC83" s="66">
        <f t="shared" si="56"/>
        <v>0</v>
      </c>
      <c r="CD83" s="66">
        <f t="shared" si="57"/>
        <v>0</v>
      </c>
    </row>
    <row r="84" spans="1:82">
      <c r="A84" s="96">
        <f t="shared" si="58"/>
        <v>0</v>
      </c>
      <c r="B84" s="109">
        <f>Scoresheet!B84</f>
        <v>0</v>
      </c>
      <c r="C84" s="66">
        <f>IF(Scoresheet!C84=0,0,Scoresheet!C84/(Scoresheet!C84+Scoresheet!D84))</f>
        <v>0</v>
      </c>
      <c r="D84" s="109">
        <f>IF(Scoresheet!D84=0,0,Scoresheet!D84/(Scoresheet!C84+Scoresheet!D84))</f>
        <v>0</v>
      </c>
      <c r="E84" s="66">
        <f>IF(Scoresheet!E84=0,0,Scoresheet!E84/(Scoresheet!E84+Scoresheet!F84))</f>
        <v>0</v>
      </c>
      <c r="F84" s="66">
        <f>IF(Scoresheet!G84=0,0,Scoresheet!G84/(Scoresheet!G84+Scoresheet!H84)*(IF(Result!E84=0,1,Result!E84)))</f>
        <v>0</v>
      </c>
      <c r="G84" s="66">
        <f>IF(Scoresheet!I84=0,0,Scoresheet!I84/(Scoresheet!I84+Scoresheet!J84)*(IF(Result!E84=0,1,Result!E84)))</f>
        <v>0</v>
      </c>
      <c r="H84" s="66">
        <f>IF(Scoresheet!K84=0,0,Scoresheet!K84/(Scoresheet!L84+Scoresheet!K84)*(IF(Result!E84=0,1,Result!E84)))</f>
        <v>0</v>
      </c>
      <c r="I84" s="66">
        <f>IF(Scoresheet!L84=0,0,Scoresheet!L84/(Scoresheet!K84+Scoresheet!L84)*(IF(Result!E84=0,1,Result!E84)))</f>
        <v>0</v>
      </c>
      <c r="J84" s="109">
        <f>IF(Scoresheet!M84=0,0,Scoresheet!M84/(Scoresheet!M84+Scoresheet!N84))</f>
        <v>0</v>
      </c>
      <c r="K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O84/(Scoresheet!$O84+Scoresheet!$P84+Scoresheet!$Q84+Scoresheet!$R84+Scoresheet!$S84+Scoresheet!$T84+Scoresheet!$U84+Scoresheet!$V84+Scoresheet!$W84),2))),"ERR!"))</f>
        <v>0</v>
      </c>
      <c r="L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P84/(Scoresheet!$O84+Scoresheet!$P84+Scoresheet!$Q84+Scoresheet!$R84+Scoresheet!$S84+Scoresheet!$T84+Scoresheet!$U84+Scoresheet!$V84+Scoresheet!$W84),2))),"ERR!"))</f>
        <v>0</v>
      </c>
      <c r="M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Q84/(Scoresheet!$O84+Scoresheet!$P84+Scoresheet!$Q84+Scoresheet!$R84+Scoresheet!$S84+Scoresheet!$T84+Scoresheet!$U84+Scoresheet!$V84+Scoresheet!$W84),2))),"ERR!"))</f>
        <v>0</v>
      </c>
      <c r="N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R84/(Scoresheet!$O84+Scoresheet!$P84+Scoresheet!$Q84+Scoresheet!$R84+Scoresheet!$S84+Scoresheet!$T84+Scoresheet!$U84+Scoresheet!$V84+Scoresheet!$W84),2))),"ERR!"))</f>
        <v>0</v>
      </c>
      <c r="O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S84/(Scoresheet!$O84+Scoresheet!$P84+Scoresheet!$Q84+Scoresheet!$R84+Scoresheet!$S84+Scoresheet!$T84+Scoresheet!$U84+Scoresheet!$V84+Scoresheet!$W84),2))),"ERR!"))</f>
        <v>0</v>
      </c>
      <c r="P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T84/(Scoresheet!$O84+Scoresheet!$P84+Scoresheet!$Q84+Scoresheet!$R84+Scoresheet!$S84+Scoresheet!$T84+Scoresheet!$U84+Scoresheet!$V84+Scoresheet!$W84),2))),"ERR!"))</f>
        <v>0</v>
      </c>
      <c r="Q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U84/(Scoresheet!$O84+Scoresheet!$P84+Scoresheet!$Q84+Scoresheet!$R84+Scoresheet!$S84+Scoresheet!$T84+Scoresheet!$U84+Scoresheet!$V84+Scoresheet!$W84),2))),"ERR!"))</f>
        <v>0</v>
      </c>
      <c r="R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V84/(Scoresheet!$O84+Scoresheet!$P84+Scoresheet!$Q84+Scoresheet!$R84+Scoresheet!$S84+Scoresheet!$T84+Scoresheet!$U84+Scoresheet!$V84+Scoresheet!$W84),2))),"ERR!"))</f>
        <v>0</v>
      </c>
      <c r="S84" s="114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W84/(Scoresheet!$O84+Scoresheet!$P84+Scoresheet!$Q84+Scoresheet!$R84+Scoresheet!$S84+Scoresheet!$T84+Scoresheet!$U84+Scoresheet!$V84+Scoresheet!$W84),2))),"ERR!"))</f>
        <v>0</v>
      </c>
      <c r="T84" s="66">
        <f>Scoresheet!X84</f>
        <v>0</v>
      </c>
      <c r="U84" s="66">
        <f>IF((Scoresheet!$Y84+Scoresheet!$Z84+Scoresheet!$AA84)=0,0,FLOOR(Scoresheet!Y84/(Scoresheet!$Y84+Scoresheet!$Z84+Scoresheet!$AA84),0.01))</f>
        <v>0</v>
      </c>
      <c r="V84" s="66">
        <f>IF((Scoresheet!$Y84+Scoresheet!$Z84+Scoresheet!$AA84)=0,0,FLOOR(Scoresheet!Z84/(Scoresheet!$Y84+Scoresheet!$Z84+Scoresheet!$AA84),0.01))</f>
        <v>0</v>
      </c>
      <c r="W84" s="109">
        <f>IF((Scoresheet!$Y84+Scoresheet!$Z84+Scoresheet!$AA84)=0,0,FLOOR(Scoresheet!AA84/(Scoresheet!$Y84+Scoresheet!$Z84+Scoresheet!$AA84),0.01))</f>
        <v>0</v>
      </c>
      <c r="X84" s="66">
        <f>IF((Scoresheet!$AB84+Scoresheet!$AC84+Scoresheet!$AD84)=0,0,FLOOR(Scoresheet!AB84/(Scoresheet!$AB84+Scoresheet!$AC84+Scoresheet!$AD84),0.01))</f>
        <v>0</v>
      </c>
      <c r="Y84" s="66">
        <f>IF((Scoresheet!$AB84+Scoresheet!$AC84+Scoresheet!$AD84)=0,0,FLOOR(Scoresheet!AC84/(Scoresheet!$AB84+Scoresheet!$AC84+Scoresheet!$AD84),0.01))</f>
        <v>0</v>
      </c>
      <c r="Z84" s="115">
        <f>IF((Scoresheet!$AB84+Scoresheet!$AC84+Scoresheet!$AD84)=0,0,FLOOR(Scoresheet!AD84/(Scoresheet!$AB84+Scoresheet!$AC84+Scoresheet!$AD84),0.01))</f>
        <v>0</v>
      </c>
      <c r="AA84" s="116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E84/(Scoresheet!$AE84+Scoresheet!$AF84+Scoresheet!$AG84+Scoresheet!$AH84+Scoresheet!$AI84),2))),"ERR!")</f>
        <v>0</v>
      </c>
      <c r="AB84" s="115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F84/(Scoresheet!$AE84+Scoresheet!$AF84+Scoresheet!$AG84+Scoresheet!$AH84+Scoresheet!$AI84),2))),"ERR!")</f>
        <v>0</v>
      </c>
      <c r="AC84" s="115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G84/(Scoresheet!$AE84+Scoresheet!$AF84+Scoresheet!$AG84+Scoresheet!$AH84+Scoresheet!$AI84),2))),"ERR!")</f>
        <v>0</v>
      </c>
      <c r="AD84" s="115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H84/(Scoresheet!$AE84+Scoresheet!$AF84+Scoresheet!$AG84+Scoresheet!$AH84+Scoresheet!$AI84),2))),"ERR!")</f>
        <v>0</v>
      </c>
      <c r="AE84" s="114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I84/(Scoresheet!$AE84+Scoresheet!$AF84+Scoresheet!$AG84+Scoresheet!$AH84+Scoresheet!$AI84),2))),"ERR!")</f>
        <v>0</v>
      </c>
      <c r="AF84" s="66">
        <f>IF((Scoresheet!$AJ84+Scoresheet!$AK84+Scoresheet!$AL84)=0,0,FLOOR(Scoresheet!AJ84/(Scoresheet!$AJ84+Scoresheet!$AK84+Scoresheet!$AL84),0.01))</f>
        <v>0</v>
      </c>
      <c r="AG84" s="66">
        <f>IF((Scoresheet!$AJ84+Scoresheet!$AK84+Scoresheet!$AL84)=0,0,FLOOR(Scoresheet!AK84/(Scoresheet!$AJ84+Scoresheet!$AK84+Scoresheet!$AL84),0.01))</f>
        <v>0</v>
      </c>
      <c r="AH84" s="109">
        <f>IF((Scoresheet!$AJ84+Scoresheet!$AK84+Scoresheet!$AL84)=0,0,FLOOR(Scoresheet!AL84/(Scoresheet!$AJ84+Scoresheet!$AK84+Scoresheet!$AL84),0.01))</f>
        <v>0</v>
      </c>
      <c r="AI84" s="95"/>
      <c r="AJ84" s="95"/>
      <c r="AK84" s="95"/>
      <c r="AL84" s="95"/>
      <c r="AM84" s="95"/>
      <c r="AN84" s="95"/>
      <c r="AP84" s="96"/>
      <c r="AQ84" s="66">
        <f t="shared" si="51"/>
        <v>0</v>
      </c>
      <c r="AR84" s="66">
        <f t="shared" si="59"/>
        <v>0</v>
      </c>
      <c r="AS84" s="66">
        <f t="shared" si="60"/>
        <v>0</v>
      </c>
      <c r="AT84" s="66">
        <f t="shared" si="61"/>
        <v>0</v>
      </c>
      <c r="AU84" s="66">
        <f t="shared" si="62"/>
        <v>0</v>
      </c>
      <c r="AV84" s="66">
        <f t="shared" si="63"/>
        <v>0</v>
      </c>
      <c r="AW84" s="66">
        <f t="shared" si="64"/>
        <v>0</v>
      </c>
      <c r="AX84" s="66">
        <f t="shared" si="65"/>
        <v>0</v>
      </c>
      <c r="AY84" s="66">
        <f t="shared" si="66"/>
        <v>0</v>
      </c>
      <c r="AZ84" s="66">
        <f t="shared" si="67"/>
        <v>0</v>
      </c>
      <c r="BA84" s="66">
        <f t="shared" si="68"/>
        <v>0</v>
      </c>
      <c r="BB84" s="66">
        <f t="shared" si="69"/>
        <v>0</v>
      </c>
      <c r="BC84" s="66">
        <f t="shared" si="70"/>
        <v>0</v>
      </c>
      <c r="BD84" s="66">
        <f t="shared" si="71"/>
        <v>0</v>
      </c>
      <c r="BE84" s="66">
        <f t="shared" si="72"/>
        <v>0</v>
      </c>
      <c r="BF84" s="66">
        <f t="shared" si="73"/>
        <v>0</v>
      </c>
      <c r="BG84" s="66">
        <f t="shared" si="74"/>
        <v>0</v>
      </c>
      <c r="BH84" s="66">
        <f t="shared" si="75"/>
        <v>0</v>
      </c>
      <c r="BI84" s="66">
        <f t="shared" si="76"/>
        <v>0</v>
      </c>
      <c r="BJ84" s="66">
        <f t="shared" si="77"/>
        <v>0</v>
      </c>
      <c r="BK84" s="66">
        <f t="shared" si="78"/>
        <v>0</v>
      </c>
      <c r="BL84" s="66">
        <f t="shared" si="79"/>
        <v>0</v>
      </c>
      <c r="BM84" s="66">
        <f t="shared" si="80"/>
        <v>0</v>
      </c>
      <c r="BN84" s="66">
        <f t="shared" si="81"/>
        <v>0</v>
      </c>
      <c r="BO84" s="66">
        <f t="shared" si="82"/>
        <v>0</v>
      </c>
      <c r="BP84" s="66">
        <f t="shared" si="83"/>
        <v>0</v>
      </c>
      <c r="BQ84" s="66">
        <f t="shared" si="84"/>
        <v>0</v>
      </c>
      <c r="BR84" s="66">
        <f t="shared" si="85"/>
        <v>0</v>
      </c>
      <c r="BS84" s="66">
        <f t="shared" si="86"/>
        <v>0</v>
      </c>
      <c r="BT84" s="66">
        <f t="shared" si="87"/>
        <v>0</v>
      </c>
      <c r="BU84" s="66">
        <f t="shared" si="88"/>
        <v>0</v>
      </c>
      <c r="BV84" s="66">
        <f t="shared" si="89"/>
        <v>0</v>
      </c>
      <c r="BX84" s="66">
        <f t="shared" si="90"/>
        <v>0</v>
      </c>
      <c r="BY84" s="66">
        <f t="shared" si="52"/>
        <v>0</v>
      </c>
      <c r="BZ84" s="66">
        <f t="shared" si="53"/>
        <v>0</v>
      </c>
      <c r="CA84" s="66">
        <f t="shared" si="54"/>
        <v>0</v>
      </c>
      <c r="CB84" s="66">
        <f t="shared" si="55"/>
        <v>0</v>
      </c>
      <c r="CC84" s="66">
        <f t="shared" si="56"/>
        <v>0</v>
      </c>
      <c r="CD84" s="66">
        <f t="shared" si="57"/>
        <v>0</v>
      </c>
    </row>
    <row r="85" spans="1:82">
      <c r="A85" s="96">
        <f t="shared" si="58"/>
        <v>0</v>
      </c>
      <c r="B85" s="109">
        <f>Scoresheet!B85</f>
        <v>0</v>
      </c>
      <c r="C85" s="66">
        <f>IF(Scoresheet!C85=0,0,Scoresheet!C85/(Scoresheet!C85+Scoresheet!D85))</f>
        <v>0</v>
      </c>
      <c r="D85" s="109">
        <f>IF(Scoresheet!D85=0,0,Scoresheet!D85/(Scoresheet!C85+Scoresheet!D85))</f>
        <v>0</v>
      </c>
      <c r="E85" s="66">
        <f>IF(Scoresheet!E85=0,0,Scoresheet!E85/(Scoresheet!E85+Scoresheet!F85))</f>
        <v>0</v>
      </c>
      <c r="F85" s="66">
        <f>IF(Scoresheet!G85=0,0,Scoresheet!G85/(Scoresheet!G85+Scoresheet!H85)*(IF(Result!E85=0,1,Result!E85)))</f>
        <v>0</v>
      </c>
      <c r="G85" s="66">
        <f>IF(Scoresheet!I85=0,0,Scoresheet!I85/(Scoresheet!I85+Scoresheet!J85)*(IF(Result!E85=0,1,Result!E85)))</f>
        <v>0</v>
      </c>
      <c r="H85" s="66">
        <f>IF(Scoresheet!K85=0,0,Scoresheet!K85/(Scoresheet!L85+Scoresheet!K85)*(IF(Result!E85=0,1,Result!E85)))</f>
        <v>0</v>
      </c>
      <c r="I85" s="66">
        <f>IF(Scoresheet!L85=0,0,Scoresheet!L85/(Scoresheet!K85+Scoresheet!L85)*(IF(Result!E85=0,1,Result!E85)))</f>
        <v>0</v>
      </c>
      <c r="J85" s="109">
        <f>IF(Scoresheet!M85=0,0,Scoresheet!M85/(Scoresheet!M85+Scoresheet!N85))</f>
        <v>0</v>
      </c>
      <c r="K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O85/(Scoresheet!$O85+Scoresheet!$P85+Scoresheet!$Q85+Scoresheet!$R85+Scoresheet!$S85+Scoresheet!$T85+Scoresheet!$U85+Scoresheet!$V85+Scoresheet!$W85),2))),"ERR!"))</f>
        <v>0</v>
      </c>
      <c r="L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P85/(Scoresheet!$O85+Scoresheet!$P85+Scoresheet!$Q85+Scoresheet!$R85+Scoresheet!$S85+Scoresheet!$T85+Scoresheet!$U85+Scoresheet!$V85+Scoresheet!$W85),2))),"ERR!"))</f>
        <v>0</v>
      </c>
      <c r="M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Q85/(Scoresheet!$O85+Scoresheet!$P85+Scoresheet!$Q85+Scoresheet!$R85+Scoresheet!$S85+Scoresheet!$T85+Scoresheet!$U85+Scoresheet!$V85+Scoresheet!$W85),2))),"ERR!"))</f>
        <v>0</v>
      </c>
      <c r="N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R85/(Scoresheet!$O85+Scoresheet!$P85+Scoresheet!$Q85+Scoresheet!$R85+Scoresheet!$S85+Scoresheet!$T85+Scoresheet!$U85+Scoresheet!$V85+Scoresheet!$W85),2))),"ERR!"))</f>
        <v>0</v>
      </c>
      <c r="O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S85/(Scoresheet!$O85+Scoresheet!$P85+Scoresheet!$Q85+Scoresheet!$R85+Scoresheet!$S85+Scoresheet!$T85+Scoresheet!$U85+Scoresheet!$V85+Scoresheet!$W85),2))),"ERR!"))</f>
        <v>0</v>
      </c>
      <c r="P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T85/(Scoresheet!$O85+Scoresheet!$P85+Scoresheet!$Q85+Scoresheet!$R85+Scoresheet!$S85+Scoresheet!$T85+Scoresheet!$U85+Scoresheet!$V85+Scoresheet!$W85),2))),"ERR!"))</f>
        <v>0</v>
      </c>
      <c r="Q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U85/(Scoresheet!$O85+Scoresheet!$P85+Scoresheet!$Q85+Scoresheet!$R85+Scoresheet!$S85+Scoresheet!$T85+Scoresheet!$U85+Scoresheet!$V85+Scoresheet!$W85),2))),"ERR!"))</f>
        <v>0</v>
      </c>
      <c r="R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V85/(Scoresheet!$O85+Scoresheet!$P85+Scoresheet!$Q85+Scoresheet!$R85+Scoresheet!$S85+Scoresheet!$T85+Scoresheet!$U85+Scoresheet!$V85+Scoresheet!$W85),2))),"ERR!"))</f>
        <v>0</v>
      </c>
      <c r="S85" s="114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W85/(Scoresheet!$O85+Scoresheet!$P85+Scoresheet!$Q85+Scoresheet!$R85+Scoresheet!$S85+Scoresheet!$T85+Scoresheet!$U85+Scoresheet!$V85+Scoresheet!$W85),2))),"ERR!"))</f>
        <v>0</v>
      </c>
      <c r="T85" s="66">
        <f>Scoresheet!X85</f>
        <v>0</v>
      </c>
      <c r="U85" s="66">
        <f>IF((Scoresheet!$Y85+Scoresheet!$Z85+Scoresheet!$AA85)=0,0,FLOOR(Scoresheet!Y85/(Scoresheet!$Y85+Scoresheet!$Z85+Scoresheet!$AA85),0.01))</f>
        <v>0</v>
      </c>
      <c r="V85" s="66">
        <f>IF((Scoresheet!$Y85+Scoresheet!$Z85+Scoresheet!$AA85)=0,0,FLOOR(Scoresheet!Z85/(Scoresheet!$Y85+Scoresheet!$Z85+Scoresheet!$AA85),0.01))</f>
        <v>0</v>
      </c>
      <c r="W85" s="109">
        <f>IF((Scoresheet!$Y85+Scoresheet!$Z85+Scoresheet!$AA85)=0,0,FLOOR(Scoresheet!AA85/(Scoresheet!$Y85+Scoresheet!$Z85+Scoresheet!$AA85),0.01))</f>
        <v>0</v>
      </c>
      <c r="X85" s="66">
        <f>IF((Scoresheet!$AB85+Scoresheet!$AC85+Scoresheet!$AD85)=0,0,FLOOR(Scoresheet!AB85/(Scoresheet!$AB85+Scoresheet!$AC85+Scoresheet!$AD85),0.01))</f>
        <v>0</v>
      </c>
      <c r="Y85" s="66">
        <f>IF((Scoresheet!$AB85+Scoresheet!$AC85+Scoresheet!$AD85)=0,0,FLOOR(Scoresheet!AC85/(Scoresheet!$AB85+Scoresheet!$AC85+Scoresheet!$AD85),0.01))</f>
        <v>0</v>
      </c>
      <c r="Z85" s="115">
        <f>IF((Scoresheet!$AB85+Scoresheet!$AC85+Scoresheet!$AD85)=0,0,FLOOR(Scoresheet!AD85/(Scoresheet!$AB85+Scoresheet!$AC85+Scoresheet!$AD85),0.01))</f>
        <v>0</v>
      </c>
      <c r="AA85" s="116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E85/(Scoresheet!$AE85+Scoresheet!$AF85+Scoresheet!$AG85+Scoresheet!$AH85+Scoresheet!$AI85),2))),"ERR!")</f>
        <v>0</v>
      </c>
      <c r="AB85" s="115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F85/(Scoresheet!$AE85+Scoresheet!$AF85+Scoresheet!$AG85+Scoresheet!$AH85+Scoresheet!$AI85),2))),"ERR!")</f>
        <v>0</v>
      </c>
      <c r="AC85" s="115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G85/(Scoresheet!$AE85+Scoresheet!$AF85+Scoresheet!$AG85+Scoresheet!$AH85+Scoresheet!$AI85),2))),"ERR!")</f>
        <v>0</v>
      </c>
      <c r="AD85" s="115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H85/(Scoresheet!$AE85+Scoresheet!$AF85+Scoresheet!$AG85+Scoresheet!$AH85+Scoresheet!$AI85),2))),"ERR!")</f>
        <v>0</v>
      </c>
      <c r="AE85" s="114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I85/(Scoresheet!$AE85+Scoresheet!$AF85+Scoresheet!$AG85+Scoresheet!$AH85+Scoresheet!$AI85),2))),"ERR!")</f>
        <v>0</v>
      </c>
      <c r="AF85" s="66">
        <f>IF((Scoresheet!$AJ85+Scoresheet!$AK85+Scoresheet!$AL85)=0,0,FLOOR(Scoresheet!AJ85/(Scoresheet!$AJ85+Scoresheet!$AK85+Scoresheet!$AL85),0.01))</f>
        <v>0</v>
      </c>
      <c r="AG85" s="66">
        <f>IF((Scoresheet!$AJ85+Scoresheet!$AK85+Scoresheet!$AL85)=0,0,FLOOR(Scoresheet!AK85/(Scoresheet!$AJ85+Scoresheet!$AK85+Scoresheet!$AL85),0.01))</f>
        <v>0</v>
      </c>
      <c r="AH85" s="109">
        <f>IF((Scoresheet!$AJ85+Scoresheet!$AK85+Scoresheet!$AL85)=0,0,FLOOR(Scoresheet!AL85/(Scoresheet!$AJ85+Scoresheet!$AK85+Scoresheet!$AL85),0.01))</f>
        <v>0</v>
      </c>
      <c r="AI85" s="95"/>
      <c r="AJ85" s="95"/>
      <c r="AK85" s="95"/>
      <c r="AL85" s="95"/>
      <c r="AM85" s="95"/>
      <c r="AN85" s="95"/>
      <c r="AP85" s="96"/>
      <c r="AQ85" s="66">
        <f t="shared" si="51"/>
        <v>0</v>
      </c>
      <c r="AR85" s="66">
        <f t="shared" si="59"/>
        <v>0</v>
      </c>
      <c r="AS85" s="66">
        <f t="shared" si="60"/>
        <v>0</v>
      </c>
      <c r="AT85" s="66">
        <f t="shared" si="61"/>
        <v>0</v>
      </c>
      <c r="AU85" s="66">
        <f t="shared" si="62"/>
        <v>0</v>
      </c>
      <c r="AV85" s="66">
        <f t="shared" si="63"/>
        <v>0</v>
      </c>
      <c r="AW85" s="66">
        <f t="shared" si="64"/>
        <v>0</v>
      </c>
      <c r="AX85" s="66">
        <f t="shared" si="65"/>
        <v>0</v>
      </c>
      <c r="AY85" s="66">
        <f t="shared" si="66"/>
        <v>0</v>
      </c>
      <c r="AZ85" s="66">
        <f t="shared" si="67"/>
        <v>0</v>
      </c>
      <c r="BA85" s="66">
        <f t="shared" si="68"/>
        <v>0</v>
      </c>
      <c r="BB85" s="66">
        <f t="shared" si="69"/>
        <v>0</v>
      </c>
      <c r="BC85" s="66">
        <f t="shared" si="70"/>
        <v>0</v>
      </c>
      <c r="BD85" s="66">
        <f t="shared" si="71"/>
        <v>0</v>
      </c>
      <c r="BE85" s="66">
        <f t="shared" si="72"/>
        <v>0</v>
      </c>
      <c r="BF85" s="66">
        <f t="shared" si="73"/>
        <v>0</v>
      </c>
      <c r="BG85" s="66">
        <f t="shared" si="74"/>
        <v>0</v>
      </c>
      <c r="BH85" s="66">
        <f t="shared" si="75"/>
        <v>0</v>
      </c>
      <c r="BI85" s="66">
        <f t="shared" si="76"/>
        <v>0</v>
      </c>
      <c r="BJ85" s="66">
        <f t="shared" si="77"/>
        <v>0</v>
      </c>
      <c r="BK85" s="66">
        <f t="shared" si="78"/>
        <v>0</v>
      </c>
      <c r="BL85" s="66">
        <f t="shared" si="79"/>
        <v>0</v>
      </c>
      <c r="BM85" s="66">
        <f t="shared" si="80"/>
        <v>0</v>
      </c>
      <c r="BN85" s="66">
        <f t="shared" si="81"/>
        <v>0</v>
      </c>
      <c r="BO85" s="66">
        <f t="shared" si="82"/>
        <v>0</v>
      </c>
      <c r="BP85" s="66">
        <f t="shared" si="83"/>
        <v>0</v>
      </c>
      <c r="BQ85" s="66">
        <f t="shared" si="84"/>
        <v>0</v>
      </c>
      <c r="BR85" s="66">
        <f t="shared" si="85"/>
        <v>0</v>
      </c>
      <c r="BS85" s="66">
        <f t="shared" si="86"/>
        <v>0</v>
      </c>
      <c r="BT85" s="66">
        <f t="shared" si="87"/>
        <v>0</v>
      </c>
      <c r="BU85" s="66">
        <f t="shared" si="88"/>
        <v>0</v>
      </c>
      <c r="BV85" s="66">
        <f t="shared" si="89"/>
        <v>0</v>
      </c>
      <c r="BX85" s="66">
        <f t="shared" si="90"/>
        <v>0</v>
      </c>
      <c r="BY85" s="66">
        <f t="shared" si="52"/>
        <v>0</v>
      </c>
      <c r="BZ85" s="66">
        <f t="shared" si="53"/>
        <v>0</v>
      </c>
      <c r="CA85" s="66">
        <f t="shared" si="54"/>
        <v>0</v>
      </c>
      <c r="CB85" s="66">
        <f t="shared" si="55"/>
        <v>0</v>
      </c>
      <c r="CC85" s="66">
        <f t="shared" si="56"/>
        <v>0</v>
      </c>
      <c r="CD85" s="66">
        <f t="shared" si="57"/>
        <v>0</v>
      </c>
    </row>
    <row r="86" spans="1:82">
      <c r="A86" s="96">
        <f t="shared" si="58"/>
        <v>0</v>
      </c>
      <c r="B86" s="109">
        <f>Scoresheet!B86</f>
        <v>0</v>
      </c>
      <c r="C86" s="66">
        <f>IF(Scoresheet!C86=0,0,Scoresheet!C86/(Scoresheet!C86+Scoresheet!D86))</f>
        <v>0</v>
      </c>
      <c r="D86" s="109">
        <f>IF(Scoresheet!D86=0,0,Scoresheet!D86/(Scoresheet!C86+Scoresheet!D86))</f>
        <v>0</v>
      </c>
      <c r="E86" s="66">
        <f>IF(Scoresheet!E86=0,0,Scoresheet!E86/(Scoresheet!E86+Scoresheet!F86))</f>
        <v>0</v>
      </c>
      <c r="F86" s="66">
        <f>IF(Scoresheet!G86=0,0,Scoresheet!G86/(Scoresheet!G86+Scoresheet!H86)*(IF(Result!E86=0,1,Result!E86)))</f>
        <v>0</v>
      </c>
      <c r="G86" s="66">
        <f>IF(Scoresheet!I86=0,0,Scoresheet!I86/(Scoresheet!I86+Scoresheet!J86)*(IF(Result!E86=0,1,Result!E86)))</f>
        <v>0</v>
      </c>
      <c r="H86" s="66">
        <f>IF(Scoresheet!K86=0,0,Scoresheet!K86/(Scoresheet!L86+Scoresheet!K86)*(IF(Result!E86=0,1,Result!E86)))</f>
        <v>0</v>
      </c>
      <c r="I86" s="66">
        <f>IF(Scoresheet!L86=0,0,Scoresheet!L86/(Scoresheet!K86+Scoresheet!L86)*(IF(Result!E86=0,1,Result!E86)))</f>
        <v>0</v>
      </c>
      <c r="J86" s="109">
        <f>IF(Scoresheet!M86=0,0,Scoresheet!M86/(Scoresheet!M86+Scoresheet!N86))</f>
        <v>0</v>
      </c>
      <c r="K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O86/(Scoresheet!$O86+Scoresheet!$P86+Scoresheet!$Q86+Scoresheet!$R86+Scoresheet!$S86+Scoresheet!$T86+Scoresheet!$U86+Scoresheet!$V86+Scoresheet!$W86),2))),"ERR!"))</f>
        <v>0</v>
      </c>
      <c r="L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P86/(Scoresheet!$O86+Scoresheet!$P86+Scoresheet!$Q86+Scoresheet!$R86+Scoresheet!$S86+Scoresheet!$T86+Scoresheet!$U86+Scoresheet!$V86+Scoresheet!$W86),2))),"ERR!"))</f>
        <v>0</v>
      </c>
      <c r="M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Q86/(Scoresheet!$O86+Scoresheet!$P86+Scoresheet!$Q86+Scoresheet!$R86+Scoresheet!$S86+Scoresheet!$T86+Scoresheet!$U86+Scoresheet!$V86+Scoresheet!$W86),2))),"ERR!"))</f>
        <v>0</v>
      </c>
      <c r="N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R86/(Scoresheet!$O86+Scoresheet!$P86+Scoresheet!$Q86+Scoresheet!$R86+Scoresheet!$S86+Scoresheet!$T86+Scoresheet!$U86+Scoresheet!$V86+Scoresheet!$W86),2))),"ERR!"))</f>
        <v>0</v>
      </c>
      <c r="O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S86/(Scoresheet!$O86+Scoresheet!$P86+Scoresheet!$Q86+Scoresheet!$R86+Scoresheet!$S86+Scoresheet!$T86+Scoresheet!$U86+Scoresheet!$V86+Scoresheet!$W86),2))),"ERR!"))</f>
        <v>0</v>
      </c>
      <c r="P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T86/(Scoresheet!$O86+Scoresheet!$P86+Scoresheet!$Q86+Scoresheet!$R86+Scoresheet!$S86+Scoresheet!$T86+Scoresheet!$U86+Scoresheet!$V86+Scoresheet!$W86),2))),"ERR!"))</f>
        <v>0</v>
      </c>
      <c r="Q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U86/(Scoresheet!$O86+Scoresheet!$P86+Scoresheet!$Q86+Scoresheet!$R86+Scoresheet!$S86+Scoresheet!$T86+Scoresheet!$U86+Scoresheet!$V86+Scoresheet!$W86),2))),"ERR!"))</f>
        <v>0</v>
      </c>
      <c r="R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V86/(Scoresheet!$O86+Scoresheet!$P86+Scoresheet!$Q86+Scoresheet!$R86+Scoresheet!$S86+Scoresheet!$T86+Scoresheet!$U86+Scoresheet!$V86+Scoresheet!$W86),2))),"ERR!"))</f>
        <v>0</v>
      </c>
      <c r="S86" s="114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W86/(Scoresheet!$O86+Scoresheet!$P86+Scoresheet!$Q86+Scoresheet!$R86+Scoresheet!$S86+Scoresheet!$T86+Scoresheet!$U86+Scoresheet!$V86+Scoresheet!$W86),2))),"ERR!"))</f>
        <v>0</v>
      </c>
      <c r="T86" s="66">
        <f>Scoresheet!X86</f>
        <v>0</v>
      </c>
      <c r="U86" s="66">
        <f>IF((Scoresheet!$Y86+Scoresheet!$Z86+Scoresheet!$AA86)=0,0,FLOOR(Scoresheet!Y86/(Scoresheet!$Y86+Scoresheet!$Z86+Scoresheet!$AA86),0.01))</f>
        <v>0</v>
      </c>
      <c r="V86" s="66">
        <f>IF((Scoresheet!$Y86+Scoresheet!$Z86+Scoresheet!$AA86)=0,0,FLOOR(Scoresheet!Z86/(Scoresheet!$Y86+Scoresheet!$Z86+Scoresheet!$AA86),0.01))</f>
        <v>0</v>
      </c>
      <c r="W86" s="109">
        <f>IF((Scoresheet!$Y86+Scoresheet!$Z86+Scoresheet!$AA86)=0,0,FLOOR(Scoresheet!AA86/(Scoresheet!$Y86+Scoresheet!$Z86+Scoresheet!$AA86),0.01))</f>
        <v>0</v>
      </c>
      <c r="X86" s="66">
        <f>IF((Scoresheet!$AB86+Scoresheet!$AC86+Scoresheet!$AD86)=0,0,FLOOR(Scoresheet!AB86/(Scoresheet!$AB86+Scoresheet!$AC86+Scoresheet!$AD86),0.01))</f>
        <v>0</v>
      </c>
      <c r="Y86" s="66">
        <f>IF((Scoresheet!$AB86+Scoresheet!$AC86+Scoresheet!$AD86)=0,0,FLOOR(Scoresheet!AC86/(Scoresheet!$AB86+Scoresheet!$AC86+Scoresheet!$AD86),0.01))</f>
        <v>0</v>
      </c>
      <c r="Z86" s="115">
        <f>IF((Scoresheet!$AB86+Scoresheet!$AC86+Scoresheet!$AD86)=0,0,FLOOR(Scoresheet!AD86/(Scoresheet!$AB86+Scoresheet!$AC86+Scoresheet!$AD86),0.01))</f>
        <v>0</v>
      </c>
      <c r="AA86" s="116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E86/(Scoresheet!$AE86+Scoresheet!$AF86+Scoresheet!$AG86+Scoresheet!$AH86+Scoresheet!$AI86),2))),"ERR!")</f>
        <v>0</v>
      </c>
      <c r="AB86" s="115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F86/(Scoresheet!$AE86+Scoresheet!$AF86+Scoresheet!$AG86+Scoresheet!$AH86+Scoresheet!$AI86),2))),"ERR!")</f>
        <v>0</v>
      </c>
      <c r="AC86" s="115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G86/(Scoresheet!$AE86+Scoresheet!$AF86+Scoresheet!$AG86+Scoresheet!$AH86+Scoresheet!$AI86),2))),"ERR!")</f>
        <v>0</v>
      </c>
      <c r="AD86" s="115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H86/(Scoresheet!$AE86+Scoresheet!$AF86+Scoresheet!$AG86+Scoresheet!$AH86+Scoresheet!$AI86),2))),"ERR!")</f>
        <v>0</v>
      </c>
      <c r="AE86" s="114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I86/(Scoresheet!$AE86+Scoresheet!$AF86+Scoresheet!$AG86+Scoresheet!$AH86+Scoresheet!$AI86),2))),"ERR!")</f>
        <v>0</v>
      </c>
      <c r="AF86" s="66">
        <f>IF((Scoresheet!$AJ86+Scoresheet!$AK86+Scoresheet!$AL86)=0,0,FLOOR(Scoresheet!AJ86/(Scoresheet!$AJ86+Scoresheet!$AK86+Scoresheet!$AL86),0.01))</f>
        <v>0</v>
      </c>
      <c r="AG86" s="66">
        <f>IF((Scoresheet!$AJ86+Scoresheet!$AK86+Scoresheet!$AL86)=0,0,FLOOR(Scoresheet!AK86/(Scoresheet!$AJ86+Scoresheet!$AK86+Scoresheet!$AL86),0.01))</f>
        <v>0</v>
      </c>
      <c r="AH86" s="109">
        <f>IF((Scoresheet!$AJ86+Scoresheet!$AK86+Scoresheet!$AL86)=0,0,FLOOR(Scoresheet!AL86/(Scoresheet!$AJ86+Scoresheet!$AK86+Scoresheet!$AL86),0.01))</f>
        <v>0</v>
      </c>
      <c r="AI86" s="95"/>
      <c r="AJ86" s="95"/>
      <c r="AK86" s="95"/>
      <c r="AL86" s="95"/>
      <c r="AM86" s="95"/>
      <c r="AN86" s="95"/>
      <c r="AP86" s="96"/>
      <c r="AQ86" s="66">
        <f t="shared" si="51"/>
        <v>0</v>
      </c>
      <c r="AR86" s="66">
        <f t="shared" si="59"/>
        <v>0</v>
      </c>
      <c r="AS86" s="66">
        <f t="shared" si="60"/>
        <v>0</v>
      </c>
      <c r="AT86" s="66">
        <f t="shared" si="61"/>
        <v>0</v>
      </c>
      <c r="AU86" s="66">
        <f t="shared" si="62"/>
        <v>0</v>
      </c>
      <c r="AV86" s="66">
        <f t="shared" si="63"/>
        <v>0</v>
      </c>
      <c r="AW86" s="66">
        <f t="shared" si="64"/>
        <v>0</v>
      </c>
      <c r="AX86" s="66">
        <f t="shared" si="65"/>
        <v>0</v>
      </c>
      <c r="AY86" s="66">
        <f t="shared" si="66"/>
        <v>0</v>
      </c>
      <c r="AZ86" s="66">
        <f t="shared" si="67"/>
        <v>0</v>
      </c>
      <c r="BA86" s="66">
        <f t="shared" si="68"/>
        <v>0</v>
      </c>
      <c r="BB86" s="66">
        <f t="shared" si="69"/>
        <v>0</v>
      </c>
      <c r="BC86" s="66">
        <f t="shared" si="70"/>
        <v>0</v>
      </c>
      <c r="BD86" s="66">
        <f t="shared" si="71"/>
        <v>0</v>
      </c>
      <c r="BE86" s="66">
        <f t="shared" si="72"/>
        <v>0</v>
      </c>
      <c r="BF86" s="66">
        <f t="shared" si="73"/>
        <v>0</v>
      </c>
      <c r="BG86" s="66">
        <f t="shared" si="74"/>
        <v>0</v>
      </c>
      <c r="BH86" s="66">
        <f t="shared" si="75"/>
        <v>0</v>
      </c>
      <c r="BI86" s="66">
        <f t="shared" si="76"/>
        <v>0</v>
      </c>
      <c r="BJ86" s="66">
        <f t="shared" si="77"/>
        <v>0</v>
      </c>
      <c r="BK86" s="66">
        <f t="shared" si="78"/>
        <v>0</v>
      </c>
      <c r="BL86" s="66">
        <f t="shared" si="79"/>
        <v>0</v>
      </c>
      <c r="BM86" s="66">
        <f t="shared" si="80"/>
        <v>0</v>
      </c>
      <c r="BN86" s="66">
        <f t="shared" si="81"/>
        <v>0</v>
      </c>
      <c r="BO86" s="66">
        <f t="shared" si="82"/>
        <v>0</v>
      </c>
      <c r="BP86" s="66">
        <f t="shared" si="83"/>
        <v>0</v>
      </c>
      <c r="BQ86" s="66">
        <f t="shared" si="84"/>
        <v>0</v>
      </c>
      <c r="BR86" s="66">
        <f t="shared" si="85"/>
        <v>0</v>
      </c>
      <c r="BS86" s="66">
        <f t="shared" si="86"/>
        <v>0</v>
      </c>
      <c r="BT86" s="66">
        <f t="shared" si="87"/>
        <v>0</v>
      </c>
      <c r="BU86" s="66">
        <f t="shared" si="88"/>
        <v>0</v>
      </c>
      <c r="BV86" s="66">
        <f t="shared" si="89"/>
        <v>0</v>
      </c>
      <c r="BX86" s="66">
        <f t="shared" si="90"/>
        <v>0</v>
      </c>
      <c r="BY86" s="66">
        <f t="shared" si="52"/>
        <v>0</v>
      </c>
      <c r="BZ86" s="66">
        <f t="shared" si="53"/>
        <v>0</v>
      </c>
      <c r="CA86" s="66">
        <f t="shared" si="54"/>
        <v>0</v>
      </c>
      <c r="CB86" s="66">
        <f t="shared" si="55"/>
        <v>0</v>
      </c>
      <c r="CC86" s="66">
        <f t="shared" si="56"/>
        <v>0</v>
      </c>
      <c r="CD86" s="66">
        <f t="shared" si="57"/>
        <v>0</v>
      </c>
    </row>
    <row r="87" spans="1:82">
      <c r="A87" s="96">
        <f t="shared" si="58"/>
        <v>0</v>
      </c>
      <c r="B87" s="109">
        <f>Scoresheet!B87</f>
        <v>0</v>
      </c>
      <c r="C87" s="66">
        <f>IF(Scoresheet!C87=0,0,Scoresheet!C87/(Scoresheet!C87+Scoresheet!D87))</f>
        <v>0</v>
      </c>
      <c r="D87" s="109">
        <f>IF(Scoresheet!D87=0,0,Scoresheet!D87/(Scoresheet!C87+Scoresheet!D87))</f>
        <v>0</v>
      </c>
      <c r="E87" s="66">
        <f>IF(Scoresheet!E87=0,0,Scoresheet!E87/(Scoresheet!E87+Scoresheet!F87))</f>
        <v>0</v>
      </c>
      <c r="F87" s="66">
        <f>IF(Scoresheet!G87=0,0,Scoresheet!G87/(Scoresheet!G87+Scoresheet!H87)*(IF(Result!E87=0,1,Result!E87)))</f>
        <v>0</v>
      </c>
      <c r="G87" s="66">
        <f>IF(Scoresheet!I87=0,0,Scoresheet!I87/(Scoresheet!I87+Scoresheet!J87)*(IF(Result!E87=0,1,Result!E87)))</f>
        <v>0</v>
      </c>
      <c r="H87" s="66">
        <f>IF(Scoresheet!K87=0,0,Scoresheet!K87/(Scoresheet!L87+Scoresheet!K87)*(IF(Result!E87=0,1,Result!E87)))</f>
        <v>0</v>
      </c>
      <c r="I87" s="66">
        <f>IF(Scoresheet!L87=0,0,Scoresheet!L87/(Scoresheet!K87+Scoresheet!L87)*(IF(Result!E87=0,1,Result!E87)))</f>
        <v>0</v>
      </c>
      <c r="J87" s="109">
        <f>IF(Scoresheet!M87=0,0,Scoresheet!M87/(Scoresheet!M87+Scoresheet!N87))</f>
        <v>0</v>
      </c>
      <c r="K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O87/(Scoresheet!$O87+Scoresheet!$P87+Scoresheet!$Q87+Scoresheet!$R87+Scoresheet!$S87+Scoresheet!$T87+Scoresheet!$U87+Scoresheet!$V87+Scoresheet!$W87),2))),"ERR!"))</f>
        <v>0</v>
      </c>
      <c r="L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P87/(Scoresheet!$O87+Scoresheet!$P87+Scoresheet!$Q87+Scoresheet!$R87+Scoresheet!$S87+Scoresheet!$T87+Scoresheet!$U87+Scoresheet!$V87+Scoresheet!$W87),2))),"ERR!"))</f>
        <v>0</v>
      </c>
      <c r="M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Q87/(Scoresheet!$O87+Scoresheet!$P87+Scoresheet!$Q87+Scoresheet!$R87+Scoresheet!$S87+Scoresheet!$T87+Scoresheet!$U87+Scoresheet!$V87+Scoresheet!$W87),2))),"ERR!"))</f>
        <v>0</v>
      </c>
      <c r="N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R87/(Scoresheet!$O87+Scoresheet!$P87+Scoresheet!$Q87+Scoresheet!$R87+Scoresheet!$S87+Scoresheet!$T87+Scoresheet!$U87+Scoresheet!$V87+Scoresheet!$W87),2))),"ERR!"))</f>
        <v>0</v>
      </c>
      <c r="O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S87/(Scoresheet!$O87+Scoresheet!$P87+Scoresheet!$Q87+Scoresheet!$R87+Scoresheet!$S87+Scoresheet!$T87+Scoresheet!$U87+Scoresheet!$V87+Scoresheet!$W87),2))),"ERR!"))</f>
        <v>0</v>
      </c>
      <c r="P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T87/(Scoresheet!$O87+Scoresheet!$P87+Scoresheet!$Q87+Scoresheet!$R87+Scoresheet!$S87+Scoresheet!$T87+Scoresheet!$U87+Scoresheet!$V87+Scoresheet!$W87),2))),"ERR!"))</f>
        <v>0</v>
      </c>
      <c r="Q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U87/(Scoresheet!$O87+Scoresheet!$P87+Scoresheet!$Q87+Scoresheet!$R87+Scoresheet!$S87+Scoresheet!$T87+Scoresheet!$U87+Scoresheet!$V87+Scoresheet!$W87),2))),"ERR!"))</f>
        <v>0</v>
      </c>
      <c r="R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V87/(Scoresheet!$O87+Scoresheet!$P87+Scoresheet!$Q87+Scoresheet!$R87+Scoresheet!$S87+Scoresheet!$T87+Scoresheet!$U87+Scoresheet!$V87+Scoresheet!$W87),2))),"ERR!"))</f>
        <v>0</v>
      </c>
      <c r="S87" s="114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W87/(Scoresheet!$O87+Scoresheet!$P87+Scoresheet!$Q87+Scoresheet!$R87+Scoresheet!$S87+Scoresheet!$T87+Scoresheet!$U87+Scoresheet!$V87+Scoresheet!$W87),2))),"ERR!"))</f>
        <v>0</v>
      </c>
      <c r="T87" s="66">
        <f>Scoresheet!X87</f>
        <v>0</v>
      </c>
      <c r="U87" s="66">
        <f>IF((Scoresheet!$Y87+Scoresheet!$Z87+Scoresheet!$AA87)=0,0,FLOOR(Scoresheet!Y87/(Scoresheet!$Y87+Scoresheet!$Z87+Scoresheet!$AA87),0.01))</f>
        <v>0</v>
      </c>
      <c r="V87" s="66">
        <f>IF((Scoresheet!$Y87+Scoresheet!$Z87+Scoresheet!$AA87)=0,0,FLOOR(Scoresheet!Z87/(Scoresheet!$Y87+Scoresheet!$Z87+Scoresheet!$AA87),0.01))</f>
        <v>0</v>
      </c>
      <c r="W87" s="109">
        <f>IF((Scoresheet!$Y87+Scoresheet!$Z87+Scoresheet!$AA87)=0,0,FLOOR(Scoresheet!AA87/(Scoresheet!$Y87+Scoresheet!$Z87+Scoresheet!$AA87),0.01))</f>
        <v>0</v>
      </c>
      <c r="X87" s="66">
        <f>IF((Scoresheet!$AB87+Scoresheet!$AC87+Scoresheet!$AD87)=0,0,FLOOR(Scoresheet!AB87/(Scoresheet!$AB87+Scoresheet!$AC87+Scoresheet!$AD87),0.01))</f>
        <v>0</v>
      </c>
      <c r="Y87" s="66">
        <f>IF((Scoresheet!$AB87+Scoresheet!$AC87+Scoresheet!$AD87)=0,0,FLOOR(Scoresheet!AC87/(Scoresheet!$AB87+Scoresheet!$AC87+Scoresheet!$AD87),0.01))</f>
        <v>0</v>
      </c>
      <c r="Z87" s="115">
        <f>IF((Scoresheet!$AB87+Scoresheet!$AC87+Scoresheet!$AD87)=0,0,FLOOR(Scoresheet!AD87/(Scoresheet!$AB87+Scoresheet!$AC87+Scoresheet!$AD87),0.01))</f>
        <v>0</v>
      </c>
      <c r="AA87" s="116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E87/(Scoresheet!$AE87+Scoresheet!$AF87+Scoresheet!$AG87+Scoresheet!$AH87+Scoresheet!$AI87),2))),"ERR!")</f>
        <v>0</v>
      </c>
      <c r="AB87" s="115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F87/(Scoresheet!$AE87+Scoresheet!$AF87+Scoresheet!$AG87+Scoresheet!$AH87+Scoresheet!$AI87),2))),"ERR!")</f>
        <v>0</v>
      </c>
      <c r="AC87" s="115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G87/(Scoresheet!$AE87+Scoresheet!$AF87+Scoresheet!$AG87+Scoresheet!$AH87+Scoresheet!$AI87),2))),"ERR!")</f>
        <v>0</v>
      </c>
      <c r="AD87" s="115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H87/(Scoresheet!$AE87+Scoresheet!$AF87+Scoresheet!$AG87+Scoresheet!$AH87+Scoresheet!$AI87),2))),"ERR!")</f>
        <v>0</v>
      </c>
      <c r="AE87" s="114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I87/(Scoresheet!$AE87+Scoresheet!$AF87+Scoresheet!$AG87+Scoresheet!$AH87+Scoresheet!$AI87),2))),"ERR!")</f>
        <v>0</v>
      </c>
      <c r="AF87" s="66">
        <f>IF((Scoresheet!$AJ87+Scoresheet!$AK87+Scoresheet!$AL87)=0,0,FLOOR(Scoresheet!AJ87/(Scoresheet!$AJ87+Scoresheet!$AK87+Scoresheet!$AL87),0.01))</f>
        <v>0</v>
      </c>
      <c r="AG87" s="66">
        <f>IF((Scoresheet!$AJ87+Scoresheet!$AK87+Scoresheet!$AL87)=0,0,FLOOR(Scoresheet!AK87/(Scoresheet!$AJ87+Scoresheet!$AK87+Scoresheet!$AL87),0.01))</f>
        <v>0</v>
      </c>
      <c r="AH87" s="109">
        <f>IF((Scoresheet!$AJ87+Scoresheet!$AK87+Scoresheet!$AL87)=0,0,FLOOR(Scoresheet!AL87/(Scoresheet!$AJ87+Scoresheet!$AK87+Scoresheet!$AL87),0.01))</f>
        <v>0</v>
      </c>
      <c r="AI87" s="95"/>
      <c r="AJ87" s="95"/>
      <c r="AK87" s="95"/>
      <c r="AL87" s="95"/>
      <c r="AM87" s="95"/>
      <c r="AN87" s="95"/>
      <c r="AP87" s="96"/>
      <c r="AQ87" s="66">
        <f t="shared" si="51"/>
        <v>0</v>
      </c>
      <c r="AR87" s="66">
        <f t="shared" si="59"/>
        <v>0</v>
      </c>
      <c r="AS87" s="66">
        <f t="shared" si="60"/>
        <v>0</v>
      </c>
      <c r="AT87" s="66">
        <f t="shared" si="61"/>
        <v>0</v>
      </c>
      <c r="AU87" s="66">
        <f t="shared" si="62"/>
        <v>0</v>
      </c>
      <c r="AV87" s="66">
        <f t="shared" si="63"/>
        <v>0</v>
      </c>
      <c r="AW87" s="66">
        <f t="shared" si="64"/>
        <v>0</v>
      </c>
      <c r="AX87" s="66">
        <f t="shared" si="65"/>
        <v>0</v>
      </c>
      <c r="AY87" s="66">
        <f t="shared" si="66"/>
        <v>0</v>
      </c>
      <c r="AZ87" s="66">
        <f t="shared" si="67"/>
        <v>0</v>
      </c>
      <c r="BA87" s="66">
        <f t="shared" si="68"/>
        <v>0</v>
      </c>
      <c r="BB87" s="66">
        <f t="shared" si="69"/>
        <v>0</v>
      </c>
      <c r="BC87" s="66">
        <f t="shared" si="70"/>
        <v>0</v>
      </c>
      <c r="BD87" s="66">
        <f t="shared" si="71"/>
        <v>0</v>
      </c>
      <c r="BE87" s="66">
        <f t="shared" si="72"/>
        <v>0</v>
      </c>
      <c r="BF87" s="66">
        <f t="shared" si="73"/>
        <v>0</v>
      </c>
      <c r="BG87" s="66">
        <f t="shared" si="74"/>
        <v>0</v>
      </c>
      <c r="BH87" s="66">
        <f t="shared" si="75"/>
        <v>0</v>
      </c>
      <c r="BI87" s="66">
        <f t="shared" si="76"/>
        <v>0</v>
      </c>
      <c r="BJ87" s="66">
        <f t="shared" si="77"/>
        <v>0</v>
      </c>
      <c r="BK87" s="66">
        <f t="shared" si="78"/>
        <v>0</v>
      </c>
      <c r="BL87" s="66">
        <f t="shared" si="79"/>
        <v>0</v>
      </c>
      <c r="BM87" s="66">
        <f t="shared" si="80"/>
        <v>0</v>
      </c>
      <c r="BN87" s="66">
        <f t="shared" si="81"/>
        <v>0</v>
      </c>
      <c r="BO87" s="66">
        <f t="shared" si="82"/>
        <v>0</v>
      </c>
      <c r="BP87" s="66">
        <f t="shared" si="83"/>
        <v>0</v>
      </c>
      <c r="BQ87" s="66">
        <f t="shared" si="84"/>
        <v>0</v>
      </c>
      <c r="BR87" s="66">
        <f t="shared" si="85"/>
        <v>0</v>
      </c>
      <c r="BS87" s="66">
        <f t="shared" si="86"/>
        <v>0</v>
      </c>
      <c r="BT87" s="66">
        <f t="shared" si="87"/>
        <v>0</v>
      </c>
      <c r="BU87" s="66">
        <f t="shared" si="88"/>
        <v>0</v>
      </c>
      <c r="BV87" s="66">
        <f t="shared" si="89"/>
        <v>0</v>
      </c>
      <c r="BX87" s="66">
        <f t="shared" si="90"/>
        <v>0</v>
      </c>
      <c r="BY87" s="66">
        <f t="shared" si="52"/>
        <v>0</v>
      </c>
      <c r="BZ87" s="66">
        <f t="shared" si="53"/>
        <v>0</v>
      </c>
      <c r="CA87" s="66">
        <f t="shared" si="54"/>
        <v>0</v>
      </c>
      <c r="CB87" s="66">
        <f t="shared" si="55"/>
        <v>0</v>
      </c>
      <c r="CC87" s="66">
        <f t="shared" si="56"/>
        <v>0</v>
      </c>
      <c r="CD87" s="66">
        <f t="shared" si="57"/>
        <v>0</v>
      </c>
    </row>
    <row r="88" spans="1:82">
      <c r="A88" s="96">
        <f t="shared" si="58"/>
        <v>0</v>
      </c>
      <c r="B88" s="109">
        <f>Scoresheet!B88</f>
        <v>0</v>
      </c>
      <c r="C88" s="66">
        <f>IF(Scoresheet!C88=0,0,Scoresheet!C88/(Scoresheet!C88+Scoresheet!D88))</f>
        <v>0</v>
      </c>
      <c r="D88" s="109">
        <f>IF(Scoresheet!D88=0,0,Scoresheet!D88/(Scoresheet!C88+Scoresheet!D88))</f>
        <v>0</v>
      </c>
      <c r="E88" s="66">
        <f>IF(Scoresheet!E88=0,0,Scoresheet!E88/(Scoresheet!E88+Scoresheet!F88))</f>
        <v>0</v>
      </c>
      <c r="F88" s="66">
        <f>IF(Scoresheet!G88=0,0,Scoresheet!G88/(Scoresheet!G88+Scoresheet!H88)*(IF(Result!E88=0,1,Result!E88)))</f>
        <v>0</v>
      </c>
      <c r="G88" s="66">
        <f>IF(Scoresheet!I88=0,0,Scoresheet!I88/(Scoresheet!I88+Scoresheet!J88)*(IF(Result!E88=0,1,Result!E88)))</f>
        <v>0</v>
      </c>
      <c r="H88" s="66">
        <f>IF(Scoresheet!K88=0,0,Scoresheet!K88/(Scoresheet!L88+Scoresheet!K88)*(IF(Result!E88=0,1,Result!E88)))</f>
        <v>0</v>
      </c>
      <c r="I88" s="66">
        <f>IF(Scoresheet!L88=0,0,Scoresheet!L88/(Scoresheet!K88+Scoresheet!L88)*(IF(Result!E88=0,1,Result!E88)))</f>
        <v>0</v>
      </c>
      <c r="J88" s="109">
        <f>IF(Scoresheet!M88=0,0,Scoresheet!M88/(Scoresheet!M88+Scoresheet!N88))</f>
        <v>0</v>
      </c>
      <c r="K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O88/(Scoresheet!$O88+Scoresheet!$P88+Scoresheet!$Q88+Scoresheet!$R88+Scoresheet!$S88+Scoresheet!$T88+Scoresheet!$U88+Scoresheet!$V88+Scoresheet!$W88),2))),"ERR!"))</f>
        <v>0</v>
      </c>
      <c r="L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P88/(Scoresheet!$O88+Scoresheet!$P88+Scoresheet!$Q88+Scoresheet!$R88+Scoresheet!$S88+Scoresheet!$T88+Scoresheet!$U88+Scoresheet!$V88+Scoresheet!$W88),2))),"ERR!"))</f>
        <v>0</v>
      </c>
      <c r="M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Q88/(Scoresheet!$O88+Scoresheet!$P88+Scoresheet!$Q88+Scoresheet!$R88+Scoresheet!$S88+Scoresheet!$T88+Scoresheet!$U88+Scoresheet!$V88+Scoresheet!$W88),2))),"ERR!"))</f>
        <v>0</v>
      </c>
      <c r="N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R88/(Scoresheet!$O88+Scoresheet!$P88+Scoresheet!$Q88+Scoresheet!$R88+Scoresheet!$S88+Scoresheet!$T88+Scoresheet!$U88+Scoresheet!$V88+Scoresheet!$W88),2))),"ERR!"))</f>
        <v>0</v>
      </c>
      <c r="O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S88/(Scoresheet!$O88+Scoresheet!$P88+Scoresheet!$Q88+Scoresheet!$R88+Scoresheet!$S88+Scoresheet!$T88+Scoresheet!$U88+Scoresheet!$V88+Scoresheet!$W88),2))),"ERR!"))</f>
        <v>0</v>
      </c>
      <c r="P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T88/(Scoresheet!$O88+Scoresheet!$P88+Scoresheet!$Q88+Scoresheet!$R88+Scoresheet!$S88+Scoresheet!$T88+Scoresheet!$U88+Scoresheet!$V88+Scoresheet!$W88),2))),"ERR!"))</f>
        <v>0</v>
      </c>
      <c r="Q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U88/(Scoresheet!$O88+Scoresheet!$P88+Scoresheet!$Q88+Scoresheet!$R88+Scoresheet!$S88+Scoresheet!$T88+Scoresheet!$U88+Scoresheet!$V88+Scoresheet!$W88),2))),"ERR!"))</f>
        <v>0</v>
      </c>
      <c r="R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V88/(Scoresheet!$O88+Scoresheet!$P88+Scoresheet!$Q88+Scoresheet!$R88+Scoresheet!$S88+Scoresheet!$T88+Scoresheet!$U88+Scoresheet!$V88+Scoresheet!$W88),2))),"ERR!"))</f>
        <v>0</v>
      </c>
      <c r="S88" s="114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W88/(Scoresheet!$O88+Scoresheet!$P88+Scoresheet!$Q88+Scoresheet!$R88+Scoresheet!$S88+Scoresheet!$T88+Scoresheet!$U88+Scoresheet!$V88+Scoresheet!$W88),2))),"ERR!"))</f>
        <v>0</v>
      </c>
      <c r="T88" s="66">
        <f>Scoresheet!X88</f>
        <v>0</v>
      </c>
      <c r="U88" s="66">
        <f>IF((Scoresheet!$Y88+Scoresheet!$Z88+Scoresheet!$AA88)=0,0,FLOOR(Scoresheet!Y88/(Scoresheet!$Y88+Scoresheet!$Z88+Scoresheet!$AA88),0.01))</f>
        <v>0</v>
      </c>
      <c r="V88" s="66">
        <f>IF((Scoresheet!$Y88+Scoresheet!$Z88+Scoresheet!$AA88)=0,0,FLOOR(Scoresheet!Z88/(Scoresheet!$Y88+Scoresheet!$Z88+Scoresheet!$AA88),0.01))</f>
        <v>0</v>
      </c>
      <c r="W88" s="109">
        <f>IF((Scoresheet!$Y88+Scoresheet!$Z88+Scoresheet!$AA88)=0,0,FLOOR(Scoresheet!AA88/(Scoresheet!$Y88+Scoresheet!$Z88+Scoresheet!$AA88),0.01))</f>
        <v>0</v>
      </c>
      <c r="X88" s="66">
        <f>IF((Scoresheet!$AB88+Scoresheet!$AC88+Scoresheet!$AD88)=0,0,FLOOR(Scoresheet!AB88/(Scoresheet!$AB88+Scoresheet!$AC88+Scoresheet!$AD88),0.01))</f>
        <v>0</v>
      </c>
      <c r="Y88" s="66">
        <f>IF((Scoresheet!$AB88+Scoresheet!$AC88+Scoresheet!$AD88)=0,0,FLOOR(Scoresheet!AC88/(Scoresheet!$AB88+Scoresheet!$AC88+Scoresheet!$AD88),0.01))</f>
        <v>0</v>
      </c>
      <c r="Z88" s="115">
        <f>IF((Scoresheet!$AB88+Scoresheet!$AC88+Scoresheet!$AD88)=0,0,FLOOR(Scoresheet!AD88/(Scoresheet!$AB88+Scoresheet!$AC88+Scoresheet!$AD88),0.01))</f>
        <v>0</v>
      </c>
      <c r="AA88" s="116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E88/(Scoresheet!$AE88+Scoresheet!$AF88+Scoresheet!$AG88+Scoresheet!$AH88+Scoresheet!$AI88),2))),"ERR!")</f>
        <v>0</v>
      </c>
      <c r="AB88" s="115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F88/(Scoresheet!$AE88+Scoresheet!$AF88+Scoresheet!$AG88+Scoresheet!$AH88+Scoresheet!$AI88),2))),"ERR!")</f>
        <v>0</v>
      </c>
      <c r="AC88" s="115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G88/(Scoresheet!$AE88+Scoresheet!$AF88+Scoresheet!$AG88+Scoresheet!$AH88+Scoresheet!$AI88),2))),"ERR!")</f>
        <v>0</v>
      </c>
      <c r="AD88" s="115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H88/(Scoresheet!$AE88+Scoresheet!$AF88+Scoresheet!$AG88+Scoresheet!$AH88+Scoresheet!$AI88),2))),"ERR!")</f>
        <v>0</v>
      </c>
      <c r="AE88" s="114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I88/(Scoresheet!$AE88+Scoresheet!$AF88+Scoresheet!$AG88+Scoresheet!$AH88+Scoresheet!$AI88),2))),"ERR!")</f>
        <v>0</v>
      </c>
      <c r="AF88" s="66">
        <f>IF((Scoresheet!$AJ88+Scoresheet!$AK88+Scoresheet!$AL88)=0,0,FLOOR(Scoresheet!AJ88/(Scoresheet!$AJ88+Scoresheet!$AK88+Scoresheet!$AL88),0.01))</f>
        <v>0</v>
      </c>
      <c r="AG88" s="66">
        <f>IF((Scoresheet!$AJ88+Scoresheet!$AK88+Scoresheet!$AL88)=0,0,FLOOR(Scoresheet!AK88/(Scoresheet!$AJ88+Scoresheet!$AK88+Scoresheet!$AL88),0.01))</f>
        <v>0</v>
      </c>
      <c r="AH88" s="109">
        <f>IF((Scoresheet!$AJ88+Scoresheet!$AK88+Scoresheet!$AL88)=0,0,FLOOR(Scoresheet!AL88/(Scoresheet!$AJ88+Scoresheet!$AK88+Scoresheet!$AL88),0.01))</f>
        <v>0</v>
      </c>
      <c r="AI88" s="95"/>
      <c r="AJ88" s="95"/>
      <c r="AK88" s="95"/>
      <c r="AL88" s="95"/>
      <c r="AM88" s="95"/>
      <c r="AN88" s="95"/>
      <c r="AP88" s="96"/>
      <c r="AQ88" s="66">
        <f t="shared" si="51"/>
        <v>0</v>
      </c>
      <c r="AR88" s="66">
        <f t="shared" si="59"/>
        <v>0</v>
      </c>
      <c r="AS88" s="66">
        <f t="shared" si="60"/>
        <v>0</v>
      </c>
      <c r="AT88" s="66">
        <f t="shared" si="61"/>
        <v>0</v>
      </c>
      <c r="AU88" s="66">
        <f t="shared" si="62"/>
        <v>0</v>
      </c>
      <c r="AV88" s="66">
        <f t="shared" si="63"/>
        <v>0</v>
      </c>
      <c r="AW88" s="66">
        <f t="shared" si="64"/>
        <v>0</v>
      </c>
      <c r="AX88" s="66">
        <f t="shared" si="65"/>
        <v>0</v>
      </c>
      <c r="AY88" s="66">
        <f t="shared" si="66"/>
        <v>0</v>
      </c>
      <c r="AZ88" s="66">
        <f t="shared" si="67"/>
        <v>0</v>
      </c>
      <c r="BA88" s="66">
        <f t="shared" si="68"/>
        <v>0</v>
      </c>
      <c r="BB88" s="66">
        <f t="shared" si="69"/>
        <v>0</v>
      </c>
      <c r="BC88" s="66">
        <f t="shared" si="70"/>
        <v>0</v>
      </c>
      <c r="BD88" s="66">
        <f t="shared" si="71"/>
        <v>0</v>
      </c>
      <c r="BE88" s="66">
        <f t="shared" si="72"/>
        <v>0</v>
      </c>
      <c r="BF88" s="66">
        <f t="shared" si="73"/>
        <v>0</v>
      </c>
      <c r="BG88" s="66">
        <f t="shared" si="74"/>
        <v>0</v>
      </c>
      <c r="BH88" s="66">
        <f t="shared" si="75"/>
        <v>0</v>
      </c>
      <c r="BI88" s="66">
        <f t="shared" si="76"/>
        <v>0</v>
      </c>
      <c r="BJ88" s="66">
        <f t="shared" si="77"/>
        <v>0</v>
      </c>
      <c r="BK88" s="66">
        <f t="shared" si="78"/>
        <v>0</v>
      </c>
      <c r="BL88" s="66">
        <f t="shared" si="79"/>
        <v>0</v>
      </c>
      <c r="BM88" s="66">
        <f t="shared" si="80"/>
        <v>0</v>
      </c>
      <c r="BN88" s="66">
        <f t="shared" si="81"/>
        <v>0</v>
      </c>
      <c r="BO88" s="66">
        <f t="shared" si="82"/>
        <v>0</v>
      </c>
      <c r="BP88" s="66">
        <f t="shared" si="83"/>
        <v>0</v>
      </c>
      <c r="BQ88" s="66">
        <f t="shared" si="84"/>
        <v>0</v>
      </c>
      <c r="BR88" s="66">
        <f t="shared" si="85"/>
        <v>0</v>
      </c>
      <c r="BS88" s="66">
        <f t="shared" si="86"/>
        <v>0</v>
      </c>
      <c r="BT88" s="66">
        <f t="shared" si="87"/>
        <v>0</v>
      </c>
      <c r="BU88" s="66">
        <f t="shared" si="88"/>
        <v>0</v>
      </c>
      <c r="BV88" s="66">
        <f t="shared" si="89"/>
        <v>0</v>
      </c>
      <c r="BX88" s="66">
        <f t="shared" si="90"/>
        <v>0</v>
      </c>
      <c r="BY88" s="66">
        <f t="shared" si="52"/>
        <v>0</v>
      </c>
      <c r="BZ88" s="66">
        <f t="shared" si="53"/>
        <v>0</v>
      </c>
      <c r="CA88" s="66">
        <f t="shared" si="54"/>
        <v>0</v>
      </c>
      <c r="CB88" s="66">
        <f t="shared" si="55"/>
        <v>0</v>
      </c>
      <c r="CC88" s="66">
        <f t="shared" si="56"/>
        <v>0</v>
      </c>
      <c r="CD88" s="66">
        <f t="shared" si="57"/>
        <v>0</v>
      </c>
    </row>
    <row r="89" spans="1:82">
      <c r="A89" s="96">
        <f t="shared" si="58"/>
        <v>0</v>
      </c>
      <c r="B89" s="109">
        <f>Scoresheet!B89</f>
        <v>0</v>
      </c>
      <c r="C89" s="66">
        <f>IF(Scoresheet!C89=0,0,Scoresheet!C89/(Scoresheet!C89+Scoresheet!D89))</f>
        <v>0</v>
      </c>
      <c r="D89" s="109">
        <f>IF(Scoresheet!D89=0,0,Scoresheet!D89/(Scoresheet!C89+Scoresheet!D89))</f>
        <v>0</v>
      </c>
      <c r="E89" s="66">
        <f>IF(Scoresheet!E89=0,0,Scoresheet!E89/(Scoresheet!E89+Scoresheet!F89))</f>
        <v>0</v>
      </c>
      <c r="F89" s="66">
        <f>IF(Scoresheet!G89=0,0,Scoresheet!G89/(Scoresheet!G89+Scoresheet!H89)*(IF(Result!E89=0,1,Result!E89)))</f>
        <v>0</v>
      </c>
      <c r="G89" s="66">
        <f>IF(Scoresheet!I89=0,0,Scoresheet!I89/(Scoresheet!I89+Scoresheet!J89)*(IF(Result!E89=0,1,Result!E89)))</f>
        <v>0</v>
      </c>
      <c r="H89" s="66">
        <f>IF(Scoresheet!K89=0,0,Scoresheet!K89/(Scoresheet!L89+Scoresheet!K89)*(IF(Result!E89=0,1,Result!E89)))</f>
        <v>0</v>
      </c>
      <c r="I89" s="66">
        <f>IF(Scoresheet!L89=0,0,Scoresheet!L89/(Scoresheet!K89+Scoresheet!L89)*(IF(Result!E89=0,1,Result!E89)))</f>
        <v>0</v>
      </c>
      <c r="J89" s="109">
        <f>IF(Scoresheet!M89=0,0,Scoresheet!M89/(Scoresheet!M89+Scoresheet!N89))</f>
        <v>0</v>
      </c>
      <c r="K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O89/(Scoresheet!$O89+Scoresheet!$P89+Scoresheet!$Q89+Scoresheet!$R89+Scoresheet!$S89+Scoresheet!$T89+Scoresheet!$U89+Scoresheet!$V89+Scoresheet!$W89),2))),"ERR!"))</f>
        <v>0</v>
      </c>
      <c r="L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P89/(Scoresheet!$O89+Scoresheet!$P89+Scoresheet!$Q89+Scoresheet!$R89+Scoresheet!$S89+Scoresheet!$T89+Scoresheet!$U89+Scoresheet!$V89+Scoresheet!$W89),2))),"ERR!"))</f>
        <v>0</v>
      </c>
      <c r="M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Q89/(Scoresheet!$O89+Scoresheet!$P89+Scoresheet!$Q89+Scoresheet!$R89+Scoresheet!$S89+Scoresheet!$T89+Scoresheet!$U89+Scoresheet!$V89+Scoresheet!$W89),2))),"ERR!"))</f>
        <v>0</v>
      </c>
      <c r="N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R89/(Scoresheet!$O89+Scoresheet!$P89+Scoresheet!$Q89+Scoresheet!$R89+Scoresheet!$S89+Scoresheet!$T89+Scoresheet!$U89+Scoresheet!$V89+Scoresheet!$W89),2))),"ERR!"))</f>
        <v>0</v>
      </c>
      <c r="O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S89/(Scoresheet!$O89+Scoresheet!$P89+Scoresheet!$Q89+Scoresheet!$R89+Scoresheet!$S89+Scoresheet!$T89+Scoresheet!$U89+Scoresheet!$V89+Scoresheet!$W89),2))),"ERR!"))</f>
        <v>0</v>
      </c>
      <c r="P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T89/(Scoresheet!$O89+Scoresheet!$P89+Scoresheet!$Q89+Scoresheet!$R89+Scoresheet!$S89+Scoresheet!$T89+Scoresheet!$U89+Scoresheet!$V89+Scoresheet!$W89),2))),"ERR!"))</f>
        <v>0</v>
      </c>
      <c r="Q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U89/(Scoresheet!$O89+Scoresheet!$P89+Scoresheet!$Q89+Scoresheet!$R89+Scoresheet!$S89+Scoresheet!$T89+Scoresheet!$U89+Scoresheet!$V89+Scoresheet!$W89),2))),"ERR!"))</f>
        <v>0</v>
      </c>
      <c r="R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V89/(Scoresheet!$O89+Scoresheet!$P89+Scoresheet!$Q89+Scoresheet!$R89+Scoresheet!$S89+Scoresheet!$T89+Scoresheet!$U89+Scoresheet!$V89+Scoresheet!$W89),2))),"ERR!"))</f>
        <v>0</v>
      </c>
      <c r="S89" s="114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W89/(Scoresheet!$O89+Scoresheet!$P89+Scoresheet!$Q89+Scoresheet!$R89+Scoresheet!$S89+Scoresheet!$T89+Scoresheet!$U89+Scoresheet!$V89+Scoresheet!$W89),2))),"ERR!"))</f>
        <v>0</v>
      </c>
      <c r="T89" s="66">
        <f>Scoresheet!X89</f>
        <v>0</v>
      </c>
      <c r="U89" s="66">
        <f>IF((Scoresheet!$Y89+Scoresheet!$Z89+Scoresheet!$AA89)=0,0,FLOOR(Scoresheet!Y89/(Scoresheet!$Y89+Scoresheet!$Z89+Scoresheet!$AA89),0.01))</f>
        <v>0</v>
      </c>
      <c r="V89" s="66">
        <f>IF((Scoresheet!$Y89+Scoresheet!$Z89+Scoresheet!$AA89)=0,0,FLOOR(Scoresheet!Z89/(Scoresheet!$Y89+Scoresheet!$Z89+Scoresheet!$AA89),0.01))</f>
        <v>0</v>
      </c>
      <c r="W89" s="109">
        <f>IF((Scoresheet!$Y89+Scoresheet!$Z89+Scoresheet!$AA89)=0,0,FLOOR(Scoresheet!AA89/(Scoresheet!$Y89+Scoresheet!$Z89+Scoresheet!$AA89),0.01))</f>
        <v>0</v>
      </c>
      <c r="X89" s="66">
        <f>IF((Scoresheet!$AB89+Scoresheet!$AC89+Scoresheet!$AD89)=0,0,FLOOR(Scoresheet!AB89/(Scoresheet!$AB89+Scoresheet!$AC89+Scoresheet!$AD89),0.01))</f>
        <v>0</v>
      </c>
      <c r="Y89" s="66">
        <f>IF((Scoresheet!$AB89+Scoresheet!$AC89+Scoresheet!$AD89)=0,0,FLOOR(Scoresheet!AC89/(Scoresheet!$AB89+Scoresheet!$AC89+Scoresheet!$AD89),0.01))</f>
        <v>0</v>
      </c>
      <c r="Z89" s="115">
        <f>IF((Scoresheet!$AB89+Scoresheet!$AC89+Scoresheet!$AD89)=0,0,FLOOR(Scoresheet!AD89/(Scoresheet!$AB89+Scoresheet!$AC89+Scoresheet!$AD89),0.01))</f>
        <v>0</v>
      </c>
      <c r="AA89" s="116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E89/(Scoresheet!$AE89+Scoresheet!$AF89+Scoresheet!$AG89+Scoresheet!$AH89+Scoresheet!$AI89),2))),"ERR!")</f>
        <v>0</v>
      </c>
      <c r="AB89" s="115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F89/(Scoresheet!$AE89+Scoresheet!$AF89+Scoresheet!$AG89+Scoresheet!$AH89+Scoresheet!$AI89),2))),"ERR!")</f>
        <v>0</v>
      </c>
      <c r="AC89" s="115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G89/(Scoresheet!$AE89+Scoresheet!$AF89+Scoresheet!$AG89+Scoresheet!$AH89+Scoresheet!$AI89),2))),"ERR!")</f>
        <v>0</v>
      </c>
      <c r="AD89" s="115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H89/(Scoresheet!$AE89+Scoresheet!$AF89+Scoresheet!$AG89+Scoresheet!$AH89+Scoresheet!$AI89),2))),"ERR!")</f>
        <v>0</v>
      </c>
      <c r="AE89" s="114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I89/(Scoresheet!$AE89+Scoresheet!$AF89+Scoresheet!$AG89+Scoresheet!$AH89+Scoresheet!$AI89),2))),"ERR!")</f>
        <v>0</v>
      </c>
      <c r="AF89" s="66">
        <f>IF((Scoresheet!$AJ89+Scoresheet!$AK89+Scoresheet!$AL89)=0,0,FLOOR(Scoresheet!AJ89/(Scoresheet!$AJ89+Scoresheet!$AK89+Scoresheet!$AL89),0.01))</f>
        <v>0</v>
      </c>
      <c r="AG89" s="66">
        <f>IF((Scoresheet!$AJ89+Scoresheet!$AK89+Scoresheet!$AL89)=0,0,FLOOR(Scoresheet!AK89/(Scoresheet!$AJ89+Scoresheet!$AK89+Scoresheet!$AL89),0.01))</f>
        <v>0</v>
      </c>
      <c r="AH89" s="109">
        <f>IF((Scoresheet!$AJ89+Scoresheet!$AK89+Scoresheet!$AL89)=0,0,FLOOR(Scoresheet!AL89/(Scoresheet!$AJ89+Scoresheet!$AK89+Scoresheet!$AL89),0.01))</f>
        <v>0</v>
      </c>
      <c r="AI89" s="95"/>
      <c r="AJ89" s="95"/>
      <c r="AK89" s="95"/>
      <c r="AL89" s="95"/>
      <c r="AM89" s="95"/>
      <c r="AN89" s="95"/>
      <c r="AP89" s="96"/>
      <c r="AQ89" s="66">
        <f t="shared" si="51"/>
        <v>0</v>
      </c>
      <c r="AR89" s="66">
        <f t="shared" si="59"/>
        <v>0</v>
      </c>
      <c r="AS89" s="66">
        <f t="shared" si="60"/>
        <v>0</v>
      </c>
      <c r="AT89" s="66">
        <f t="shared" si="61"/>
        <v>0</v>
      </c>
      <c r="AU89" s="66">
        <f t="shared" si="62"/>
        <v>0</v>
      </c>
      <c r="AV89" s="66">
        <f t="shared" si="63"/>
        <v>0</v>
      </c>
      <c r="AW89" s="66">
        <f t="shared" si="64"/>
        <v>0</v>
      </c>
      <c r="AX89" s="66">
        <f t="shared" si="65"/>
        <v>0</v>
      </c>
      <c r="AY89" s="66">
        <f t="shared" si="66"/>
        <v>0</v>
      </c>
      <c r="AZ89" s="66">
        <f t="shared" si="67"/>
        <v>0</v>
      </c>
      <c r="BA89" s="66">
        <f t="shared" si="68"/>
        <v>0</v>
      </c>
      <c r="BB89" s="66">
        <f t="shared" si="69"/>
        <v>0</v>
      </c>
      <c r="BC89" s="66">
        <f t="shared" si="70"/>
        <v>0</v>
      </c>
      <c r="BD89" s="66">
        <f t="shared" si="71"/>
        <v>0</v>
      </c>
      <c r="BE89" s="66">
        <f t="shared" si="72"/>
        <v>0</v>
      </c>
      <c r="BF89" s="66">
        <f t="shared" si="73"/>
        <v>0</v>
      </c>
      <c r="BG89" s="66">
        <f t="shared" si="74"/>
        <v>0</v>
      </c>
      <c r="BH89" s="66">
        <f t="shared" si="75"/>
        <v>0</v>
      </c>
      <c r="BI89" s="66">
        <f t="shared" si="76"/>
        <v>0</v>
      </c>
      <c r="BJ89" s="66">
        <f t="shared" si="77"/>
        <v>0</v>
      </c>
      <c r="BK89" s="66">
        <f t="shared" si="78"/>
        <v>0</v>
      </c>
      <c r="BL89" s="66">
        <f t="shared" si="79"/>
        <v>0</v>
      </c>
      <c r="BM89" s="66">
        <f t="shared" si="80"/>
        <v>0</v>
      </c>
      <c r="BN89" s="66">
        <f t="shared" si="81"/>
        <v>0</v>
      </c>
      <c r="BO89" s="66">
        <f t="shared" si="82"/>
        <v>0</v>
      </c>
      <c r="BP89" s="66">
        <f t="shared" si="83"/>
        <v>0</v>
      </c>
      <c r="BQ89" s="66">
        <f t="shared" si="84"/>
        <v>0</v>
      </c>
      <c r="BR89" s="66">
        <f t="shared" si="85"/>
        <v>0</v>
      </c>
      <c r="BS89" s="66">
        <f t="shared" si="86"/>
        <v>0</v>
      </c>
      <c r="BT89" s="66">
        <f t="shared" si="87"/>
        <v>0</v>
      </c>
      <c r="BU89" s="66">
        <f t="shared" si="88"/>
        <v>0</v>
      </c>
      <c r="BV89" s="66">
        <f t="shared" si="89"/>
        <v>0</v>
      </c>
      <c r="BX89" s="66">
        <f t="shared" si="90"/>
        <v>0</v>
      </c>
      <c r="BY89" s="66">
        <f t="shared" si="52"/>
        <v>0</v>
      </c>
      <c r="BZ89" s="66">
        <f t="shared" si="53"/>
        <v>0</v>
      </c>
      <c r="CA89" s="66">
        <f t="shared" si="54"/>
        <v>0</v>
      </c>
      <c r="CB89" s="66">
        <f t="shared" si="55"/>
        <v>0</v>
      </c>
      <c r="CC89" s="66">
        <f t="shared" si="56"/>
        <v>0</v>
      </c>
      <c r="CD89" s="66">
        <f t="shared" si="57"/>
        <v>0</v>
      </c>
    </row>
    <row r="90" spans="1:82">
      <c r="A90" s="96">
        <f t="shared" si="58"/>
        <v>0</v>
      </c>
      <c r="B90" s="109">
        <f>Scoresheet!B90</f>
        <v>0</v>
      </c>
      <c r="C90" s="66">
        <f>IF(Scoresheet!C90=0,0,Scoresheet!C90/(Scoresheet!C90+Scoresheet!D90))</f>
        <v>0</v>
      </c>
      <c r="D90" s="109">
        <f>IF(Scoresheet!D90=0,0,Scoresheet!D90/(Scoresheet!C90+Scoresheet!D90))</f>
        <v>0</v>
      </c>
      <c r="E90" s="66">
        <f>IF(Scoresheet!E90=0,0,Scoresheet!E90/(Scoresheet!E90+Scoresheet!F90))</f>
        <v>0</v>
      </c>
      <c r="F90" s="66">
        <f>IF(Scoresheet!G90=0,0,Scoresheet!G90/(Scoresheet!G90+Scoresheet!H90)*(IF(Result!E90=0,1,Result!E90)))</f>
        <v>0</v>
      </c>
      <c r="G90" s="66">
        <f>IF(Scoresheet!I90=0,0,Scoresheet!I90/(Scoresheet!I90+Scoresheet!J90)*(IF(Result!E90=0,1,Result!E90)))</f>
        <v>0</v>
      </c>
      <c r="H90" s="66">
        <f>IF(Scoresheet!K90=0,0,Scoresheet!K90/(Scoresheet!L90+Scoresheet!K90)*(IF(Result!E90=0,1,Result!E90)))</f>
        <v>0</v>
      </c>
      <c r="I90" s="66">
        <f>IF(Scoresheet!L90=0,0,Scoresheet!L90/(Scoresheet!K90+Scoresheet!L90)*(IF(Result!E90=0,1,Result!E90)))</f>
        <v>0</v>
      </c>
      <c r="J90" s="109">
        <f>IF(Scoresheet!M90=0,0,Scoresheet!M90/(Scoresheet!M90+Scoresheet!N90))</f>
        <v>0</v>
      </c>
      <c r="K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O90/(Scoresheet!$O90+Scoresheet!$P90+Scoresheet!$Q90+Scoresheet!$R90+Scoresheet!$S90+Scoresheet!$T90+Scoresheet!$U90+Scoresheet!$V90+Scoresheet!$W90),2))),"ERR!"))</f>
        <v>0</v>
      </c>
      <c r="L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P90/(Scoresheet!$O90+Scoresheet!$P90+Scoresheet!$Q90+Scoresheet!$R90+Scoresheet!$S90+Scoresheet!$T90+Scoresheet!$U90+Scoresheet!$V90+Scoresheet!$W90),2))),"ERR!"))</f>
        <v>0</v>
      </c>
      <c r="M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Q90/(Scoresheet!$O90+Scoresheet!$P90+Scoresheet!$Q90+Scoresheet!$R90+Scoresheet!$S90+Scoresheet!$T90+Scoresheet!$U90+Scoresheet!$V90+Scoresheet!$W90),2))),"ERR!"))</f>
        <v>0</v>
      </c>
      <c r="N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R90/(Scoresheet!$O90+Scoresheet!$P90+Scoresheet!$Q90+Scoresheet!$R90+Scoresheet!$S90+Scoresheet!$T90+Scoresheet!$U90+Scoresheet!$V90+Scoresheet!$W90),2))),"ERR!"))</f>
        <v>0</v>
      </c>
      <c r="O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S90/(Scoresheet!$O90+Scoresheet!$P90+Scoresheet!$Q90+Scoresheet!$R90+Scoresheet!$S90+Scoresheet!$T90+Scoresheet!$U90+Scoresheet!$V90+Scoresheet!$W90),2))),"ERR!"))</f>
        <v>0</v>
      </c>
      <c r="P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T90/(Scoresheet!$O90+Scoresheet!$P90+Scoresheet!$Q90+Scoresheet!$R90+Scoresheet!$S90+Scoresheet!$T90+Scoresheet!$U90+Scoresheet!$V90+Scoresheet!$W90),2))),"ERR!"))</f>
        <v>0</v>
      </c>
      <c r="Q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U90/(Scoresheet!$O90+Scoresheet!$P90+Scoresheet!$Q90+Scoresheet!$R90+Scoresheet!$S90+Scoresheet!$T90+Scoresheet!$U90+Scoresheet!$V90+Scoresheet!$W90),2))),"ERR!"))</f>
        <v>0</v>
      </c>
      <c r="R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V90/(Scoresheet!$O90+Scoresheet!$P90+Scoresheet!$Q90+Scoresheet!$R90+Scoresheet!$S90+Scoresheet!$T90+Scoresheet!$U90+Scoresheet!$V90+Scoresheet!$W90),2))),"ERR!"))</f>
        <v>0</v>
      </c>
      <c r="S90" s="114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W90/(Scoresheet!$O90+Scoresheet!$P90+Scoresheet!$Q90+Scoresheet!$R90+Scoresheet!$S90+Scoresheet!$T90+Scoresheet!$U90+Scoresheet!$V90+Scoresheet!$W90),2))),"ERR!"))</f>
        <v>0</v>
      </c>
      <c r="T90" s="66">
        <f>Scoresheet!X90</f>
        <v>0</v>
      </c>
      <c r="U90" s="66">
        <f>IF((Scoresheet!$Y90+Scoresheet!$Z90+Scoresheet!$AA90)=0,0,FLOOR(Scoresheet!Y90/(Scoresheet!$Y90+Scoresheet!$Z90+Scoresheet!$AA90),0.01))</f>
        <v>0</v>
      </c>
      <c r="V90" s="66">
        <f>IF((Scoresheet!$Y90+Scoresheet!$Z90+Scoresheet!$AA90)=0,0,FLOOR(Scoresheet!Z90/(Scoresheet!$Y90+Scoresheet!$Z90+Scoresheet!$AA90),0.01))</f>
        <v>0</v>
      </c>
      <c r="W90" s="109">
        <f>IF((Scoresheet!$Y90+Scoresheet!$Z90+Scoresheet!$AA90)=0,0,FLOOR(Scoresheet!AA90/(Scoresheet!$Y90+Scoresheet!$Z90+Scoresheet!$AA90),0.01))</f>
        <v>0</v>
      </c>
      <c r="X90" s="66">
        <f>IF((Scoresheet!$AB90+Scoresheet!$AC90+Scoresheet!$AD90)=0,0,FLOOR(Scoresheet!AB90/(Scoresheet!$AB90+Scoresheet!$AC90+Scoresheet!$AD90),0.01))</f>
        <v>0</v>
      </c>
      <c r="Y90" s="66">
        <f>IF((Scoresheet!$AB90+Scoresheet!$AC90+Scoresheet!$AD90)=0,0,FLOOR(Scoresheet!AC90/(Scoresheet!$AB90+Scoresheet!$AC90+Scoresheet!$AD90),0.01))</f>
        <v>0</v>
      </c>
      <c r="Z90" s="115">
        <f>IF((Scoresheet!$AB90+Scoresheet!$AC90+Scoresheet!$AD90)=0,0,FLOOR(Scoresheet!AD90/(Scoresheet!$AB90+Scoresheet!$AC90+Scoresheet!$AD90),0.01))</f>
        <v>0</v>
      </c>
      <c r="AA90" s="116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E90/(Scoresheet!$AE90+Scoresheet!$AF90+Scoresheet!$AG90+Scoresheet!$AH90+Scoresheet!$AI90),2))),"ERR!")</f>
        <v>0</v>
      </c>
      <c r="AB90" s="115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F90/(Scoresheet!$AE90+Scoresheet!$AF90+Scoresheet!$AG90+Scoresheet!$AH90+Scoresheet!$AI90),2))),"ERR!")</f>
        <v>0</v>
      </c>
      <c r="AC90" s="115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G90/(Scoresheet!$AE90+Scoresheet!$AF90+Scoresheet!$AG90+Scoresheet!$AH90+Scoresheet!$AI90),2))),"ERR!")</f>
        <v>0</v>
      </c>
      <c r="AD90" s="115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H90/(Scoresheet!$AE90+Scoresheet!$AF90+Scoresheet!$AG90+Scoresheet!$AH90+Scoresheet!$AI90),2))),"ERR!")</f>
        <v>0</v>
      </c>
      <c r="AE90" s="114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I90/(Scoresheet!$AE90+Scoresheet!$AF90+Scoresheet!$AG90+Scoresheet!$AH90+Scoresheet!$AI90),2))),"ERR!")</f>
        <v>0</v>
      </c>
      <c r="AF90" s="66">
        <f>IF((Scoresheet!$AJ90+Scoresheet!$AK90+Scoresheet!$AL90)=0,0,FLOOR(Scoresheet!AJ90/(Scoresheet!$AJ90+Scoresheet!$AK90+Scoresheet!$AL90),0.01))</f>
        <v>0</v>
      </c>
      <c r="AG90" s="66">
        <f>IF((Scoresheet!$AJ90+Scoresheet!$AK90+Scoresheet!$AL90)=0,0,FLOOR(Scoresheet!AK90/(Scoresheet!$AJ90+Scoresheet!$AK90+Scoresheet!$AL90),0.01))</f>
        <v>0</v>
      </c>
      <c r="AH90" s="109">
        <f>IF((Scoresheet!$AJ90+Scoresheet!$AK90+Scoresheet!$AL90)=0,0,FLOOR(Scoresheet!AL90/(Scoresheet!$AJ90+Scoresheet!$AK90+Scoresheet!$AL90),0.01))</f>
        <v>0</v>
      </c>
      <c r="AI90" s="95"/>
      <c r="AJ90" s="95"/>
      <c r="AK90" s="95"/>
      <c r="AL90" s="95"/>
      <c r="AM90" s="95"/>
      <c r="AN90" s="95"/>
      <c r="AP90" s="96"/>
      <c r="AQ90" s="66">
        <f t="shared" si="51"/>
        <v>0</v>
      </c>
      <c r="AR90" s="66">
        <f t="shared" si="59"/>
        <v>0</v>
      </c>
      <c r="AS90" s="66">
        <f t="shared" si="60"/>
        <v>0</v>
      </c>
      <c r="AT90" s="66">
        <f t="shared" si="61"/>
        <v>0</v>
      </c>
      <c r="AU90" s="66">
        <f t="shared" si="62"/>
        <v>0</v>
      </c>
      <c r="AV90" s="66">
        <f t="shared" si="63"/>
        <v>0</v>
      </c>
      <c r="AW90" s="66">
        <f t="shared" si="64"/>
        <v>0</v>
      </c>
      <c r="AX90" s="66">
        <f t="shared" si="65"/>
        <v>0</v>
      </c>
      <c r="AY90" s="66">
        <f t="shared" si="66"/>
        <v>0</v>
      </c>
      <c r="AZ90" s="66">
        <f t="shared" si="67"/>
        <v>0</v>
      </c>
      <c r="BA90" s="66">
        <f t="shared" si="68"/>
        <v>0</v>
      </c>
      <c r="BB90" s="66">
        <f t="shared" si="69"/>
        <v>0</v>
      </c>
      <c r="BC90" s="66">
        <f t="shared" si="70"/>
        <v>0</v>
      </c>
      <c r="BD90" s="66">
        <f t="shared" si="71"/>
        <v>0</v>
      </c>
      <c r="BE90" s="66">
        <f t="shared" si="72"/>
        <v>0</v>
      </c>
      <c r="BF90" s="66">
        <f t="shared" si="73"/>
        <v>0</v>
      </c>
      <c r="BG90" s="66">
        <f t="shared" si="74"/>
        <v>0</v>
      </c>
      <c r="BH90" s="66">
        <f t="shared" si="75"/>
        <v>0</v>
      </c>
      <c r="BI90" s="66">
        <f t="shared" si="76"/>
        <v>0</v>
      </c>
      <c r="BJ90" s="66">
        <f t="shared" si="77"/>
        <v>0</v>
      </c>
      <c r="BK90" s="66">
        <f t="shared" si="78"/>
        <v>0</v>
      </c>
      <c r="BL90" s="66">
        <f t="shared" si="79"/>
        <v>0</v>
      </c>
      <c r="BM90" s="66">
        <f t="shared" si="80"/>
        <v>0</v>
      </c>
      <c r="BN90" s="66">
        <f t="shared" si="81"/>
        <v>0</v>
      </c>
      <c r="BO90" s="66">
        <f t="shared" si="82"/>
        <v>0</v>
      </c>
      <c r="BP90" s="66">
        <f t="shared" si="83"/>
        <v>0</v>
      </c>
      <c r="BQ90" s="66">
        <f t="shared" si="84"/>
        <v>0</v>
      </c>
      <c r="BR90" s="66">
        <f t="shared" si="85"/>
        <v>0</v>
      </c>
      <c r="BS90" s="66">
        <f t="shared" si="86"/>
        <v>0</v>
      </c>
      <c r="BT90" s="66">
        <f t="shared" si="87"/>
        <v>0</v>
      </c>
      <c r="BU90" s="66">
        <f t="shared" si="88"/>
        <v>0</v>
      </c>
      <c r="BV90" s="66">
        <f t="shared" si="89"/>
        <v>0</v>
      </c>
      <c r="BX90" s="66">
        <f t="shared" si="90"/>
        <v>0</v>
      </c>
      <c r="BY90" s="66">
        <f t="shared" si="52"/>
        <v>0</v>
      </c>
      <c r="BZ90" s="66">
        <f t="shared" si="53"/>
        <v>0</v>
      </c>
      <c r="CA90" s="66">
        <f t="shared" si="54"/>
        <v>0</v>
      </c>
      <c r="CB90" s="66">
        <f t="shared" si="55"/>
        <v>0</v>
      </c>
      <c r="CC90" s="66">
        <f t="shared" si="56"/>
        <v>0</v>
      </c>
      <c r="CD90" s="66">
        <f t="shared" si="57"/>
        <v>0</v>
      </c>
    </row>
    <row r="91" spans="1:82">
      <c r="A91" s="96">
        <f t="shared" si="58"/>
        <v>0</v>
      </c>
      <c r="B91" s="109">
        <f>Scoresheet!B91</f>
        <v>0</v>
      </c>
      <c r="C91" s="66">
        <f>IF(Scoresheet!C91=0,0,Scoresheet!C91/(Scoresheet!C91+Scoresheet!D91))</f>
        <v>0</v>
      </c>
      <c r="D91" s="109">
        <f>IF(Scoresheet!D91=0,0,Scoresheet!D91/(Scoresheet!C91+Scoresheet!D91))</f>
        <v>0</v>
      </c>
      <c r="E91" s="66">
        <f>IF(Scoresheet!E91=0,0,Scoresheet!E91/(Scoresheet!E91+Scoresheet!F91))</f>
        <v>0</v>
      </c>
      <c r="F91" s="66">
        <f>IF(Scoresheet!G91=0,0,Scoresheet!G91/(Scoresheet!G91+Scoresheet!H91)*(IF(Result!E91=0,1,Result!E91)))</f>
        <v>0</v>
      </c>
      <c r="G91" s="66">
        <f>IF(Scoresheet!I91=0,0,Scoresheet!I91/(Scoresheet!I91+Scoresheet!J91)*(IF(Result!E91=0,1,Result!E91)))</f>
        <v>0</v>
      </c>
      <c r="H91" s="66">
        <f>IF(Scoresheet!K91=0,0,Scoresheet!K91/(Scoresheet!L91+Scoresheet!K91)*(IF(Result!E91=0,1,Result!E91)))</f>
        <v>0</v>
      </c>
      <c r="I91" s="66">
        <f>IF(Scoresheet!L91=0,0,Scoresheet!L91/(Scoresheet!K91+Scoresheet!L91)*(IF(Result!E91=0,1,Result!E91)))</f>
        <v>0</v>
      </c>
      <c r="J91" s="109">
        <f>IF(Scoresheet!M91=0,0,Scoresheet!M91/(Scoresheet!M91+Scoresheet!N91))</f>
        <v>0</v>
      </c>
      <c r="K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O91/(Scoresheet!$O91+Scoresheet!$P91+Scoresheet!$Q91+Scoresheet!$R91+Scoresheet!$S91+Scoresheet!$T91+Scoresheet!$U91+Scoresheet!$V91+Scoresheet!$W91),2))),"ERR!"))</f>
        <v>0</v>
      </c>
      <c r="L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P91/(Scoresheet!$O91+Scoresheet!$P91+Scoresheet!$Q91+Scoresheet!$R91+Scoresheet!$S91+Scoresheet!$T91+Scoresheet!$U91+Scoresheet!$V91+Scoresheet!$W91),2))),"ERR!"))</f>
        <v>0</v>
      </c>
      <c r="M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Q91/(Scoresheet!$O91+Scoresheet!$P91+Scoresheet!$Q91+Scoresheet!$R91+Scoresheet!$S91+Scoresheet!$T91+Scoresheet!$U91+Scoresheet!$V91+Scoresheet!$W91),2))),"ERR!"))</f>
        <v>0</v>
      </c>
      <c r="N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R91/(Scoresheet!$O91+Scoresheet!$P91+Scoresheet!$Q91+Scoresheet!$R91+Scoresheet!$S91+Scoresheet!$T91+Scoresheet!$U91+Scoresheet!$V91+Scoresheet!$W91),2))),"ERR!"))</f>
        <v>0</v>
      </c>
      <c r="O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S91/(Scoresheet!$O91+Scoresheet!$P91+Scoresheet!$Q91+Scoresheet!$R91+Scoresheet!$S91+Scoresheet!$T91+Scoresheet!$U91+Scoresheet!$V91+Scoresheet!$W91),2))),"ERR!"))</f>
        <v>0</v>
      </c>
      <c r="P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T91/(Scoresheet!$O91+Scoresheet!$P91+Scoresheet!$Q91+Scoresheet!$R91+Scoresheet!$S91+Scoresheet!$T91+Scoresheet!$U91+Scoresheet!$V91+Scoresheet!$W91),2))),"ERR!"))</f>
        <v>0</v>
      </c>
      <c r="Q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U91/(Scoresheet!$O91+Scoresheet!$P91+Scoresheet!$Q91+Scoresheet!$R91+Scoresheet!$S91+Scoresheet!$T91+Scoresheet!$U91+Scoresheet!$V91+Scoresheet!$W91),2))),"ERR!"))</f>
        <v>0</v>
      </c>
      <c r="R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V91/(Scoresheet!$O91+Scoresheet!$P91+Scoresheet!$Q91+Scoresheet!$R91+Scoresheet!$S91+Scoresheet!$T91+Scoresheet!$U91+Scoresheet!$V91+Scoresheet!$W91),2))),"ERR!"))</f>
        <v>0</v>
      </c>
      <c r="S91" s="114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W91/(Scoresheet!$O91+Scoresheet!$P91+Scoresheet!$Q91+Scoresheet!$R91+Scoresheet!$S91+Scoresheet!$T91+Scoresheet!$U91+Scoresheet!$V91+Scoresheet!$W91),2))),"ERR!"))</f>
        <v>0</v>
      </c>
      <c r="T91" s="66">
        <f>Scoresheet!X91</f>
        <v>0</v>
      </c>
      <c r="U91" s="66">
        <f>IF((Scoresheet!$Y91+Scoresheet!$Z91+Scoresheet!$AA91)=0,0,FLOOR(Scoresheet!Y91/(Scoresheet!$Y91+Scoresheet!$Z91+Scoresheet!$AA91),0.01))</f>
        <v>0</v>
      </c>
      <c r="V91" s="66">
        <f>IF((Scoresheet!$Y91+Scoresheet!$Z91+Scoresheet!$AA91)=0,0,FLOOR(Scoresheet!Z91/(Scoresheet!$Y91+Scoresheet!$Z91+Scoresheet!$AA91),0.01))</f>
        <v>0</v>
      </c>
      <c r="W91" s="109">
        <f>IF((Scoresheet!$Y91+Scoresheet!$Z91+Scoresheet!$AA91)=0,0,FLOOR(Scoresheet!AA91/(Scoresheet!$Y91+Scoresheet!$Z91+Scoresheet!$AA91),0.01))</f>
        <v>0</v>
      </c>
      <c r="X91" s="66">
        <f>IF((Scoresheet!$AB91+Scoresheet!$AC91+Scoresheet!$AD91)=0,0,FLOOR(Scoresheet!AB91/(Scoresheet!$AB91+Scoresheet!$AC91+Scoresheet!$AD91),0.01))</f>
        <v>0</v>
      </c>
      <c r="Y91" s="66">
        <f>IF((Scoresheet!$AB91+Scoresheet!$AC91+Scoresheet!$AD91)=0,0,FLOOR(Scoresheet!AC91/(Scoresheet!$AB91+Scoresheet!$AC91+Scoresheet!$AD91),0.01))</f>
        <v>0</v>
      </c>
      <c r="Z91" s="115">
        <f>IF((Scoresheet!$AB91+Scoresheet!$AC91+Scoresheet!$AD91)=0,0,FLOOR(Scoresheet!AD91/(Scoresheet!$AB91+Scoresheet!$AC91+Scoresheet!$AD91),0.01))</f>
        <v>0</v>
      </c>
      <c r="AA91" s="116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E91/(Scoresheet!$AE91+Scoresheet!$AF91+Scoresheet!$AG91+Scoresheet!$AH91+Scoresheet!$AI91),2))),"ERR!")</f>
        <v>0</v>
      </c>
      <c r="AB91" s="115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F91/(Scoresheet!$AE91+Scoresheet!$AF91+Scoresheet!$AG91+Scoresheet!$AH91+Scoresheet!$AI91),2))),"ERR!")</f>
        <v>0</v>
      </c>
      <c r="AC91" s="115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G91/(Scoresheet!$AE91+Scoresheet!$AF91+Scoresheet!$AG91+Scoresheet!$AH91+Scoresheet!$AI91),2))),"ERR!")</f>
        <v>0</v>
      </c>
      <c r="AD91" s="115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H91/(Scoresheet!$AE91+Scoresheet!$AF91+Scoresheet!$AG91+Scoresheet!$AH91+Scoresheet!$AI91),2))),"ERR!")</f>
        <v>0</v>
      </c>
      <c r="AE91" s="114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I91/(Scoresheet!$AE91+Scoresheet!$AF91+Scoresheet!$AG91+Scoresheet!$AH91+Scoresheet!$AI91),2))),"ERR!")</f>
        <v>0</v>
      </c>
      <c r="AF91" s="66">
        <f>IF((Scoresheet!$AJ91+Scoresheet!$AK91+Scoresheet!$AL91)=0,0,FLOOR(Scoresheet!AJ91/(Scoresheet!$AJ91+Scoresheet!$AK91+Scoresheet!$AL91),0.01))</f>
        <v>0</v>
      </c>
      <c r="AG91" s="66">
        <f>IF((Scoresheet!$AJ91+Scoresheet!$AK91+Scoresheet!$AL91)=0,0,FLOOR(Scoresheet!AK91/(Scoresheet!$AJ91+Scoresheet!$AK91+Scoresheet!$AL91),0.01))</f>
        <v>0</v>
      </c>
      <c r="AH91" s="109">
        <f>IF((Scoresheet!$AJ91+Scoresheet!$AK91+Scoresheet!$AL91)=0,0,FLOOR(Scoresheet!AL91/(Scoresheet!$AJ91+Scoresheet!$AK91+Scoresheet!$AL91),0.01))</f>
        <v>0</v>
      </c>
      <c r="AI91" s="95"/>
      <c r="AJ91" s="95"/>
      <c r="AK91" s="95"/>
      <c r="AL91" s="95"/>
      <c r="AM91" s="95"/>
      <c r="AN91" s="95"/>
      <c r="AP91" s="96"/>
      <c r="AQ91" s="66">
        <f t="shared" si="51"/>
        <v>0</v>
      </c>
      <c r="AR91" s="66">
        <f t="shared" si="59"/>
        <v>0</v>
      </c>
      <c r="AS91" s="66">
        <f t="shared" si="60"/>
        <v>0</v>
      </c>
      <c r="AT91" s="66">
        <f t="shared" si="61"/>
        <v>0</v>
      </c>
      <c r="AU91" s="66">
        <f t="shared" si="62"/>
        <v>0</v>
      </c>
      <c r="AV91" s="66">
        <f t="shared" si="63"/>
        <v>0</v>
      </c>
      <c r="AW91" s="66">
        <f t="shared" si="64"/>
        <v>0</v>
      </c>
      <c r="AX91" s="66">
        <f t="shared" si="65"/>
        <v>0</v>
      </c>
      <c r="AY91" s="66">
        <f t="shared" si="66"/>
        <v>0</v>
      </c>
      <c r="AZ91" s="66">
        <f t="shared" si="67"/>
        <v>0</v>
      </c>
      <c r="BA91" s="66">
        <f t="shared" si="68"/>
        <v>0</v>
      </c>
      <c r="BB91" s="66">
        <f t="shared" si="69"/>
        <v>0</v>
      </c>
      <c r="BC91" s="66">
        <f t="shared" si="70"/>
        <v>0</v>
      </c>
      <c r="BD91" s="66">
        <f t="shared" si="71"/>
        <v>0</v>
      </c>
      <c r="BE91" s="66">
        <f t="shared" si="72"/>
        <v>0</v>
      </c>
      <c r="BF91" s="66">
        <f t="shared" si="73"/>
        <v>0</v>
      </c>
      <c r="BG91" s="66">
        <f t="shared" si="74"/>
        <v>0</v>
      </c>
      <c r="BH91" s="66">
        <f t="shared" si="75"/>
        <v>0</v>
      </c>
      <c r="BI91" s="66">
        <f t="shared" si="76"/>
        <v>0</v>
      </c>
      <c r="BJ91" s="66">
        <f t="shared" si="77"/>
        <v>0</v>
      </c>
      <c r="BK91" s="66">
        <f t="shared" si="78"/>
        <v>0</v>
      </c>
      <c r="BL91" s="66">
        <f t="shared" si="79"/>
        <v>0</v>
      </c>
      <c r="BM91" s="66">
        <f t="shared" si="80"/>
        <v>0</v>
      </c>
      <c r="BN91" s="66">
        <f t="shared" si="81"/>
        <v>0</v>
      </c>
      <c r="BO91" s="66">
        <f t="shared" si="82"/>
        <v>0</v>
      </c>
      <c r="BP91" s="66">
        <f t="shared" si="83"/>
        <v>0</v>
      </c>
      <c r="BQ91" s="66">
        <f t="shared" si="84"/>
        <v>0</v>
      </c>
      <c r="BR91" s="66">
        <f t="shared" si="85"/>
        <v>0</v>
      </c>
      <c r="BS91" s="66">
        <f t="shared" si="86"/>
        <v>0</v>
      </c>
      <c r="BT91" s="66">
        <f t="shared" si="87"/>
        <v>0</v>
      </c>
      <c r="BU91" s="66">
        <f t="shared" si="88"/>
        <v>0</v>
      </c>
      <c r="BV91" s="66">
        <f t="shared" si="89"/>
        <v>0</v>
      </c>
      <c r="BX91" s="66">
        <f t="shared" si="90"/>
        <v>0</v>
      </c>
      <c r="BY91" s="66">
        <f t="shared" si="52"/>
        <v>0</v>
      </c>
      <c r="BZ91" s="66">
        <f t="shared" si="53"/>
        <v>0</v>
      </c>
      <c r="CA91" s="66">
        <f t="shared" si="54"/>
        <v>0</v>
      </c>
      <c r="CB91" s="66">
        <f t="shared" si="55"/>
        <v>0</v>
      </c>
      <c r="CC91" s="66">
        <f t="shared" si="56"/>
        <v>0</v>
      </c>
      <c r="CD91" s="66">
        <f t="shared" si="57"/>
        <v>0</v>
      </c>
    </row>
    <row r="92" spans="1:82">
      <c r="A92" s="96">
        <f t="shared" si="58"/>
        <v>0</v>
      </c>
      <c r="B92" s="109">
        <f>Scoresheet!B92</f>
        <v>0</v>
      </c>
      <c r="C92" s="66">
        <f>IF(Scoresheet!C92=0,0,Scoresheet!C92/(Scoresheet!C92+Scoresheet!D92))</f>
        <v>0</v>
      </c>
      <c r="D92" s="109">
        <f>IF(Scoresheet!D92=0,0,Scoresheet!D92/(Scoresheet!C92+Scoresheet!D92))</f>
        <v>0</v>
      </c>
      <c r="E92" s="66">
        <f>IF(Scoresheet!E92=0,0,Scoresheet!E92/(Scoresheet!E92+Scoresheet!F92))</f>
        <v>0</v>
      </c>
      <c r="F92" s="66">
        <f>IF(Scoresheet!G92=0,0,Scoresheet!G92/(Scoresheet!G92+Scoresheet!H92)*(IF(Result!E92=0,1,Result!E92)))</f>
        <v>0</v>
      </c>
      <c r="G92" s="66">
        <f>IF(Scoresheet!I92=0,0,Scoresheet!I92/(Scoresheet!I92+Scoresheet!J92)*(IF(Result!E92=0,1,Result!E92)))</f>
        <v>0</v>
      </c>
      <c r="H92" s="66">
        <f>IF(Scoresheet!K92=0,0,Scoresheet!K92/(Scoresheet!L92+Scoresheet!K92)*(IF(Result!E92=0,1,Result!E92)))</f>
        <v>0</v>
      </c>
      <c r="I92" s="66">
        <f>IF(Scoresheet!L92=0,0,Scoresheet!L92/(Scoresheet!K92+Scoresheet!L92)*(IF(Result!E92=0,1,Result!E92)))</f>
        <v>0</v>
      </c>
      <c r="J92" s="109">
        <f>IF(Scoresheet!M92=0,0,Scoresheet!M92/(Scoresheet!M92+Scoresheet!N92))</f>
        <v>0</v>
      </c>
      <c r="K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O92/(Scoresheet!$O92+Scoresheet!$P92+Scoresheet!$Q92+Scoresheet!$R92+Scoresheet!$S92+Scoresheet!$T92+Scoresheet!$U92+Scoresheet!$V92+Scoresheet!$W92),2))),"ERR!"))</f>
        <v>0</v>
      </c>
      <c r="L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P92/(Scoresheet!$O92+Scoresheet!$P92+Scoresheet!$Q92+Scoresheet!$R92+Scoresheet!$S92+Scoresheet!$T92+Scoresheet!$U92+Scoresheet!$V92+Scoresheet!$W92),2))),"ERR!"))</f>
        <v>0</v>
      </c>
      <c r="M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Q92/(Scoresheet!$O92+Scoresheet!$P92+Scoresheet!$Q92+Scoresheet!$R92+Scoresheet!$S92+Scoresheet!$T92+Scoresheet!$U92+Scoresheet!$V92+Scoresheet!$W92),2))),"ERR!"))</f>
        <v>0</v>
      </c>
      <c r="N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R92/(Scoresheet!$O92+Scoresheet!$P92+Scoresheet!$Q92+Scoresheet!$R92+Scoresheet!$S92+Scoresheet!$T92+Scoresheet!$U92+Scoresheet!$V92+Scoresheet!$W92),2))),"ERR!"))</f>
        <v>0</v>
      </c>
      <c r="O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S92/(Scoresheet!$O92+Scoresheet!$P92+Scoresheet!$Q92+Scoresheet!$R92+Scoresheet!$S92+Scoresheet!$T92+Scoresheet!$U92+Scoresheet!$V92+Scoresheet!$W92),2))),"ERR!"))</f>
        <v>0</v>
      </c>
      <c r="P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T92/(Scoresheet!$O92+Scoresheet!$P92+Scoresheet!$Q92+Scoresheet!$R92+Scoresheet!$S92+Scoresheet!$T92+Scoresheet!$U92+Scoresheet!$V92+Scoresheet!$W92),2))),"ERR!"))</f>
        <v>0</v>
      </c>
      <c r="Q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U92/(Scoresheet!$O92+Scoresheet!$P92+Scoresheet!$Q92+Scoresheet!$R92+Scoresheet!$S92+Scoresheet!$T92+Scoresheet!$U92+Scoresheet!$V92+Scoresheet!$W92),2))),"ERR!"))</f>
        <v>0</v>
      </c>
      <c r="R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V92/(Scoresheet!$O92+Scoresheet!$P92+Scoresheet!$Q92+Scoresheet!$R92+Scoresheet!$S92+Scoresheet!$T92+Scoresheet!$U92+Scoresheet!$V92+Scoresheet!$W92),2))),"ERR!"))</f>
        <v>0</v>
      </c>
      <c r="S92" s="114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W92/(Scoresheet!$O92+Scoresheet!$P92+Scoresheet!$Q92+Scoresheet!$R92+Scoresheet!$S92+Scoresheet!$T92+Scoresheet!$U92+Scoresheet!$V92+Scoresheet!$W92),2))),"ERR!"))</f>
        <v>0</v>
      </c>
      <c r="T92" s="66">
        <f>Scoresheet!X92</f>
        <v>0</v>
      </c>
      <c r="U92" s="66">
        <f>IF((Scoresheet!$Y92+Scoresheet!$Z92+Scoresheet!$AA92)=0,0,FLOOR(Scoresheet!Y92/(Scoresheet!$Y92+Scoresheet!$Z92+Scoresheet!$AA92),0.01))</f>
        <v>0</v>
      </c>
      <c r="V92" s="66">
        <f>IF((Scoresheet!$Y92+Scoresheet!$Z92+Scoresheet!$AA92)=0,0,FLOOR(Scoresheet!Z92/(Scoresheet!$Y92+Scoresheet!$Z92+Scoresheet!$AA92),0.01))</f>
        <v>0</v>
      </c>
      <c r="W92" s="109">
        <f>IF((Scoresheet!$Y92+Scoresheet!$Z92+Scoresheet!$AA92)=0,0,FLOOR(Scoresheet!AA92/(Scoresheet!$Y92+Scoresheet!$Z92+Scoresheet!$AA92),0.01))</f>
        <v>0</v>
      </c>
      <c r="X92" s="66">
        <f>IF((Scoresheet!$AB92+Scoresheet!$AC92+Scoresheet!$AD92)=0,0,FLOOR(Scoresheet!AB92/(Scoresheet!$AB92+Scoresheet!$AC92+Scoresheet!$AD92),0.01))</f>
        <v>0</v>
      </c>
      <c r="Y92" s="66">
        <f>IF((Scoresheet!$AB92+Scoresheet!$AC92+Scoresheet!$AD92)=0,0,FLOOR(Scoresheet!AC92/(Scoresheet!$AB92+Scoresheet!$AC92+Scoresheet!$AD92),0.01))</f>
        <v>0</v>
      </c>
      <c r="Z92" s="115">
        <f>IF((Scoresheet!$AB92+Scoresheet!$AC92+Scoresheet!$AD92)=0,0,FLOOR(Scoresheet!AD92/(Scoresheet!$AB92+Scoresheet!$AC92+Scoresheet!$AD92),0.01))</f>
        <v>0</v>
      </c>
      <c r="AA92" s="116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E92/(Scoresheet!$AE92+Scoresheet!$AF92+Scoresheet!$AG92+Scoresheet!$AH92+Scoresheet!$AI92),2))),"ERR!")</f>
        <v>0</v>
      </c>
      <c r="AB92" s="115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F92/(Scoresheet!$AE92+Scoresheet!$AF92+Scoresheet!$AG92+Scoresheet!$AH92+Scoresheet!$AI92),2))),"ERR!")</f>
        <v>0</v>
      </c>
      <c r="AC92" s="115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G92/(Scoresheet!$AE92+Scoresheet!$AF92+Scoresheet!$AG92+Scoresheet!$AH92+Scoresheet!$AI92),2))),"ERR!")</f>
        <v>0</v>
      </c>
      <c r="AD92" s="115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H92/(Scoresheet!$AE92+Scoresheet!$AF92+Scoresheet!$AG92+Scoresheet!$AH92+Scoresheet!$AI92),2))),"ERR!")</f>
        <v>0</v>
      </c>
      <c r="AE92" s="114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I92/(Scoresheet!$AE92+Scoresheet!$AF92+Scoresheet!$AG92+Scoresheet!$AH92+Scoresheet!$AI92),2))),"ERR!")</f>
        <v>0</v>
      </c>
      <c r="AF92" s="66">
        <f>IF((Scoresheet!$AJ92+Scoresheet!$AK92+Scoresheet!$AL92)=0,0,FLOOR(Scoresheet!AJ92/(Scoresheet!$AJ92+Scoresheet!$AK92+Scoresheet!$AL92),0.01))</f>
        <v>0</v>
      </c>
      <c r="AG92" s="66">
        <f>IF((Scoresheet!$AJ92+Scoresheet!$AK92+Scoresheet!$AL92)=0,0,FLOOR(Scoresheet!AK92/(Scoresheet!$AJ92+Scoresheet!$AK92+Scoresheet!$AL92),0.01))</f>
        <v>0</v>
      </c>
      <c r="AH92" s="109">
        <f>IF((Scoresheet!$AJ92+Scoresheet!$AK92+Scoresheet!$AL92)=0,0,FLOOR(Scoresheet!AL92/(Scoresheet!$AJ92+Scoresheet!$AK92+Scoresheet!$AL92),0.01))</f>
        <v>0</v>
      </c>
      <c r="AI92" s="95"/>
      <c r="AJ92" s="95"/>
      <c r="AK92" s="95"/>
      <c r="AL92" s="95"/>
      <c r="AM92" s="95"/>
      <c r="AN92" s="95"/>
      <c r="AP92" s="96"/>
      <c r="AQ92" s="66">
        <f t="shared" si="51"/>
        <v>0</v>
      </c>
      <c r="AR92" s="66">
        <f t="shared" si="59"/>
        <v>0</v>
      </c>
      <c r="AS92" s="66">
        <f t="shared" si="60"/>
        <v>0</v>
      </c>
      <c r="AT92" s="66">
        <f t="shared" si="61"/>
        <v>0</v>
      </c>
      <c r="AU92" s="66">
        <f t="shared" si="62"/>
        <v>0</v>
      </c>
      <c r="AV92" s="66">
        <f t="shared" si="63"/>
        <v>0</v>
      </c>
      <c r="AW92" s="66">
        <f t="shared" si="64"/>
        <v>0</v>
      </c>
      <c r="AX92" s="66">
        <f t="shared" si="65"/>
        <v>0</v>
      </c>
      <c r="AY92" s="66">
        <f t="shared" si="66"/>
        <v>0</v>
      </c>
      <c r="AZ92" s="66">
        <f t="shared" si="67"/>
        <v>0</v>
      </c>
      <c r="BA92" s="66">
        <f t="shared" si="68"/>
        <v>0</v>
      </c>
      <c r="BB92" s="66">
        <f t="shared" si="69"/>
        <v>0</v>
      </c>
      <c r="BC92" s="66">
        <f t="shared" si="70"/>
        <v>0</v>
      </c>
      <c r="BD92" s="66">
        <f t="shared" si="71"/>
        <v>0</v>
      </c>
      <c r="BE92" s="66">
        <f t="shared" si="72"/>
        <v>0</v>
      </c>
      <c r="BF92" s="66">
        <f t="shared" si="73"/>
        <v>0</v>
      </c>
      <c r="BG92" s="66">
        <f t="shared" si="74"/>
        <v>0</v>
      </c>
      <c r="BH92" s="66">
        <f t="shared" si="75"/>
        <v>0</v>
      </c>
      <c r="BI92" s="66">
        <f t="shared" si="76"/>
        <v>0</v>
      </c>
      <c r="BJ92" s="66">
        <f t="shared" si="77"/>
        <v>0</v>
      </c>
      <c r="BK92" s="66">
        <f t="shared" si="78"/>
        <v>0</v>
      </c>
      <c r="BL92" s="66">
        <f t="shared" si="79"/>
        <v>0</v>
      </c>
      <c r="BM92" s="66">
        <f t="shared" si="80"/>
        <v>0</v>
      </c>
      <c r="BN92" s="66">
        <f t="shared" si="81"/>
        <v>0</v>
      </c>
      <c r="BO92" s="66">
        <f t="shared" si="82"/>
        <v>0</v>
      </c>
      <c r="BP92" s="66">
        <f t="shared" si="83"/>
        <v>0</v>
      </c>
      <c r="BQ92" s="66">
        <f t="shared" si="84"/>
        <v>0</v>
      </c>
      <c r="BR92" s="66">
        <f t="shared" si="85"/>
        <v>0</v>
      </c>
      <c r="BS92" s="66">
        <f t="shared" si="86"/>
        <v>0</v>
      </c>
      <c r="BT92" s="66">
        <f t="shared" si="87"/>
        <v>0</v>
      </c>
      <c r="BU92" s="66">
        <f t="shared" si="88"/>
        <v>0</v>
      </c>
      <c r="BV92" s="66">
        <f t="shared" si="89"/>
        <v>0</v>
      </c>
      <c r="BX92" s="66">
        <f t="shared" si="90"/>
        <v>0</v>
      </c>
      <c r="BY92" s="66">
        <f t="shared" si="52"/>
        <v>0</v>
      </c>
      <c r="BZ92" s="66">
        <f t="shared" si="53"/>
        <v>0</v>
      </c>
      <c r="CA92" s="66">
        <f t="shared" si="54"/>
        <v>0</v>
      </c>
      <c r="CB92" s="66">
        <f t="shared" si="55"/>
        <v>0</v>
      </c>
      <c r="CC92" s="66">
        <f t="shared" si="56"/>
        <v>0</v>
      </c>
      <c r="CD92" s="66">
        <f t="shared" si="57"/>
        <v>0</v>
      </c>
    </row>
    <row r="93" spans="1:82">
      <c r="A93" s="96">
        <f t="shared" si="58"/>
        <v>0</v>
      </c>
      <c r="B93" s="109">
        <f>Scoresheet!B93</f>
        <v>0</v>
      </c>
      <c r="C93" s="66">
        <f>IF(Scoresheet!C93=0,0,Scoresheet!C93/(Scoresheet!C93+Scoresheet!D93))</f>
        <v>0</v>
      </c>
      <c r="D93" s="109">
        <f>IF(Scoresheet!D93=0,0,Scoresheet!D93/(Scoresheet!C93+Scoresheet!D93))</f>
        <v>0</v>
      </c>
      <c r="E93" s="66">
        <f>IF(Scoresheet!E93=0,0,Scoresheet!E93/(Scoresheet!E93+Scoresheet!F93))</f>
        <v>0</v>
      </c>
      <c r="F93" s="66">
        <f>IF(Scoresheet!G93=0,0,Scoresheet!G93/(Scoresheet!G93+Scoresheet!H93)*(IF(Result!E93=0,1,Result!E93)))</f>
        <v>0</v>
      </c>
      <c r="G93" s="66">
        <f>IF(Scoresheet!I93=0,0,Scoresheet!I93/(Scoresheet!I93+Scoresheet!J93)*(IF(Result!E93=0,1,Result!E93)))</f>
        <v>0</v>
      </c>
      <c r="H93" s="66">
        <f>IF(Scoresheet!K93=0,0,Scoresheet!K93/(Scoresheet!L93+Scoresheet!K93)*(IF(Result!E93=0,1,Result!E93)))</f>
        <v>0</v>
      </c>
      <c r="I93" s="66">
        <f>IF(Scoresheet!L93=0,0,Scoresheet!L93/(Scoresheet!K93+Scoresheet!L93)*(IF(Result!E93=0,1,Result!E93)))</f>
        <v>0</v>
      </c>
      <c r="J93" s="109">
        <f>IF(Scoresheet!M93=0,0,Scoresheet!M93/(Scoresheet!M93+Scoresheet!N93))</f>
        <v>0</v>
      </c>
      <c r="K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O93/(Scoresheet!$O93+Scoresheet!$P93+Scoresheet!$Q93+Scoresheet!$R93+Scoresheet!$S93+Scoresheet!$T93+Scoresheet!$U93+Scoresheet!$V93+Scoresheet!$W93),2))),"ERR!"))</f>
        <v>0</v>
      </c>
      <c r="L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P93/(Scoresheet!$O93+Scoresheet!$P93+Scoresheet!$Q93+Scoresheet!$R93+Scoresheet!$S93+Scoresheet!$T93+Scoresheet!$U93+Scoresheet!$V93+Scoresheet!$W93),2))),"ERR!"))</f>
        <v>0</v>
      </c>
      <c r="M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Q93/(Scoresheet!$O93+Scoresheet!$P93+Scoresheet!$Q93+Scoresheet!$R93+Scoresheet!$S93+Scoresheet!$T93+Scoresheet!$U93+Scoresheet!$V93+Scoresheet!$W93),2))),"ERR!"))</f>
        <v>0</v>
      </c>
      <c r="N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R93/(Scoresheet!$O93+Scoresheet!$P93+Scoresheet!$Q93+Scoresheet!$R93+Scoresheet!$S93+Scoresheet!$T93+Scoresheet!$U93+Scoresheet!$V93+Scoresheet!$W93),2))),"ERR!"))</f>
        <v>0</v>
      </c>
      <c r="O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S93/(Scoresheet!$O93+Scoresheet!$P93+Scoresheet!$Q93+Scoresheet!$R93+Scoresheet!$S93+Scoresheet!$T93+Scoresheet!$U93+Scoresheet!$V93+Scoresheet!$W93),2))),"ERR!"))</f>
        <v>0</v>
      </c>
      <c r="P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T93/(Scoresheet!$O93+Scoresheet!$P93+Scoresheet!$Q93+Scoresheet!$R93+Scoresheet!$S93+Scoresheet!$T93+Scoresheet!$U93+Scoresheet!$V93+Scoresheet!$W93),2))),"ERR!"))</f>
        <v>0</v>
      </c>
      <c r="Q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U93/(Scoresheet!$O93+Scoresheet!$P93+Scoresheet!$Q93+Scoresheet!$R93+Scoresheet!$S93+Scoresheet!$T93+Scoresheet!$U93+Scoresheet!$V93+Scoresheet!$W93),2))),"ERR!"))</f>
        <v>0</v>
      </c>
      <c r="R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V93/(Scoresheet!$O93+Scoresheet!$P93+Scoresheet!$Q93+Scoresheet!$R93+Scoresheet!$S93+Scoresheet!$T93+Scoresheet!$U93+Scoresheet!$V93+Scoresheet!$W93),2))),"ERR!"))</f>
        <v>0</v>
      </c>
      <c r="S93" s="114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W93/(Scoresheet!$O93+Scoresheet!$P93+Scoresheet!$Q93+Scoresheet!$R93+Scoresheet!$S93+Scoresheet!$T93+Scoresheet!$U93+Scoresheet!$V93+Scoresheet!$W93),2))),"ERR!"))</f>
        <v>0</v>
      </c>
      <c r="T93" s="66">
        <f>Scoresheet!X93</f>
        <v>0</v>
      </c>
      <c r="U93" s="66">
        <f>IF((Scoresheet!$Y93+Scoresheet!$Z93+Scoresheet!$AA93)=0,0,FLOOR(Scoresheet!Y93/(Scoresheet!$Y93+Scoresheet!$Z93+Scoresheet!$AA93),0.01))</f>
        <v>0</v>
      </c>
      <c r="V93" s="66">
        <f>IF((Scoresheet!$Y93+Scoresheet!$Z93+Scoresheet!$AA93)=0,0,FLOOR(Scoresheet!Z93/(Scoresheet!$Y93+Scoresheet!$Z93+Scoresheet!$AA93),0.01))</f>
        <v>0</v>
      </c>
      <c r="W93" s="109">
        <f>IF((Scoresheet!$Y93+Scoresheet!$Z93+Scoresheet!$AA93)=0,0,FLOOR(Scoresheet!AA93/(Scoresheet!$Y93+Scoresheet!$Z93+Scoresheet!$AA93),0.01))</f>
        <v>0</v>
      </c>
      <c r="X93" s="66">
        <f>IF((Scoresheet!$AB93+Scoresheet!$AC93+Scoresheet!$AD93)=0,0,FLOOR(Scoresheet!AB93/(Scoresheet!$AB93+Scoresheet!$AC93+Scoresheet!$AD93),0.01))</f>
        <v>0</v>
      </c>
      <c r="Y93" s="66">
        <f>IF((Scoresheet!$AB93+Scoresheet!$AC93+Scoresheet!$AD93)=0,0,FLOOR(Scoresheet!AC93/(Scoresheet!$AB93+Scoresheet!$AC93+Scoresheet!$AD93),0.01))</f>
        <v>0</v>
      </c>
      <c r="Z93" s="115">
        <f>IF((Scoresheet!$AB93+Scoresheet!$AC93+Scoresheet!$AD93)=0,0,FLOOR(Scoresheet!AD93/(Scoresheet!$AB93+Scoresheet!$AC93+Scoresheet!$AD93),0.01))</f>
        <v>0</v>
      </c>
      <c r="AA93" s="116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E93/(Scoresheet!$AE93+Scoresheet!$AF93+Scoresheet!$AG93+Scoresheet!$AH93+Scoresheet!$AI93),2))),"ERR!")</f>
        <v>0</v>
      </c>
      <c r="AB93" s="115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F93/(Scoresheet!$AE93+Scoresheet!$AF93+Scoresheet!$AG93+Scoresheet!$AH93+Scoresheet!$AI93),2))),"ERR!")</f>
        <v>0</v>
      </c>
      <c r="AC93" s="115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G93/(Scoresheet!$AE93+Scoresheet!$AF93+Scoresheet!$AG93+Scoresheet!$AH93+Scoresheet!$AI93),2))),"ERR!")</f>
        <v>0</v>
      </c>
      <c r="AD93" s="115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H93/(Scoresheet!$AE93+Scoresheet!$AF93+Scoresheet!$AG93+Scoresheet!$AH93+Scoresheet!$AI93),2))),"ERR!")</f>
        <v>0</v>
      </c>
      <c r="AE93" s="114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I93/(Scoresheet!$AE93+Scoresheet!$AF93+Scoresheet!$AG93+Scoresheet!$AH93+Scoresheet!$AI93),2))),"ERR!")</f>
        <v>0</v>
      </c>
      <c r="AF93" s="66">
        <f>IF((Scoresheet!$AJ93+Scoresheet!$AK93+Scoresheet!$AL93)=0,0,FLOOR(Scoresheet!AJ93/(Scoresheet!$AJ93+Scoresheet!$AK93+Scoresheet!$AL93),0.01))</f>
        <v>0</v>
      </c>
      <c r="AG93" s="66">
        <f>IF((Scoresheet!$AJ93+Scoresheet!$AK93+Scoresheet!$AL93)=0,0,FLOOR(Scoresheet!AK93/(Scoresheet!$AJ93+Scoresheet!$AK93+Scoresheet!$AL93),0.01))</f>
        <v>0</v>
      </c>
      <c r="AH93" s="109">
        <f>IF((Scoresheet!$AJ93+Scoresheet!$AK93+Scoresheet!$AL93)=0,0,FLOOR(Scoresheet!AL93/(Scoresheet!$AJ93+Scoresheet!$AK93+Scoresheet!$AL93),0.01))</f>
        <v>0</v>
      </c>
      <c r="AI93" s="95"/>
      <c r="AJ93" s="95"/>
      <c r="AK93" s="95"/>
      <c r="AL93" s="95"/>
      <c r="AM93" s="95"/>
      <c r="AN93" s="95"/>
      <c r="AP93" s="96"/>
      <c r="AQ93" s="66">
        <f t="shared" si="51"/>
        <v>0</v>
      </c>
      <c r="AR93" s="66">
        <f t="shared" si="59"/>
        <v>0</v>
      </c>
      <c r="AS93" s="66">
        <f t="shared" si="60"/>
        <v>0</v>
      </c>
      <c r="AT93" s="66">
        <f t="shared" si="61"/>
        <v>0</v>
      </c>
      <c r="AU93" s="66">
        <f t="shared" si="62"/>
        <v>0</v>
      </c>
      <c r="AV93" s="66">
        <f t="shared" si="63"/>
        <v>0</v>
      </c>
      <c r="AW93" s="66">
        <f t="shared" si="64"/>
        <v>0</v>
      </c>
      <c r="AX93" s="66">
        <f t="shared" si="65"/>
        <v>0</v>
      </c>
      <c r="AY93" s="66">
        <f t="shared" si="66"/>
        <v>0</v>
      </c>
      <c r="AZ93" s="66">
        <f t="shared" si="67"/>
        <v>0</v>
      </c>
      <c r="BA93" s="66">
        <f t="shared" si="68"/>
        <v>0</v>
      </c>
      <c r="BB93" s="66">
        <f t="shared" si="69"/>
        <v>0</v>
      </c>
      <c r="BC93" s="66">
        <f t="shared" si="70"/>
        <v>0</v>
      </c>
      <c r="BD93" s="66">
        <f t="shared" si="71"/>
        <v>0</v>
      </c>
      <c r="BE93" s="66">
        <f t="shared" si="72"/>
        <v>0</v>
      </c>
      <c r="BF93" s="66">
        <f t="shared" si="73"/>
        <v>0</v>
      </c>
      <c r="BG93" s="66">
        <f t="shared" si="74"/>
        <v>0</v>
      </c>
      <c r="BH93" s="66">
        <f t="shared" si="75"/>
        <v>0</v>
      </c>
      <c r="BI93" s="66">
        <f t="shared" si="76"/>
        <v>0</v>
      </c>
      <c r="BJ93" s="66">
        <f t="shared" si="77"/>
        <v>0</v>
      </c>
      <c r="BK93" s="66">
        <f t="shared" si="78"/>
        <v>0</v>
      </c>
      <c r="BL93" s="66">
        <f t="shared" si="79"/>
        <v>0</v>
      </c>
      <c r="BM93" s="66">
        <f t="shared" si="80"/>
        <v>0</v>
      </c>
      <c r="BN93" s="66">
        <f t="shared" si="81"/>
        <v>0</v>
      </c>
      <c r="BO93" s="66">
        <f t="shared" si="82"/>
        <v>0</v>
      </c>
      <c r="BP93" s="66">
        <f t="shared" si="83"/>
        <v>0</v>
      </c>
      <c r="BQ93" s="66">
        <f t="shared" si="84"/>
        <v>0</v>
      </c>
      <c r="BR93" s="66">
        <f t="shared" si="85"/>
        <v>0</v>
      </c>
      <c r="BS93" s="66">
        <f t="shared" si="86"/>
        <v>0</v>
      </c>
      <c r="BT93" s="66">
        <f t="shared" si="87"/>
        <v>0</v>
      </c>
      <c r="BU93" s="66">
        <f t="shared" si="88"/>
        <v>0</v>
      </c>
      <c r="BV93" s="66">
        <f t="shared" si="89"/>
        <v>0</v>
      </c>
      <c r="BX93" s="66">
        <f t="shared" si="90"/>
        <v>0</v>
      </c>
      <c r="BY93" s="66">
        <f t="shared" si="52"/>
        <v>0</v>
      </c>
      <c r="BZ93" s="66">
        <f t="shared" si="53"/>
        <v>0</v>
      </c>
      <c r="CA93" s="66">
        <f t="shared" si="54"/>
        <v>0</v>
      </c>
      <c r="CB93" s="66">
        <f t="shared" si="55"/>
        <v>0</v>
      </c>
      <c r="CC93" s="66">
        <f t="shared" si="56"/>
        <v>0</v>
      </c>
      <c r="CD93" s="66">
        <f t="shared" si="57"/>
        <v>0</v>
      </c>
    </row>
    <row r="94" spans="1:82">
      <c r="A94" s="96">
        <f t="shared" si="58"/>
        <v>0</v>
      </c>
      <c r="B94" s="109">
        <f>Scoresheet!B94</f>
        <v>0</v>
      </c>
      <c r="C94" s="66">
        <f>IF(Scoresheet!C94=0,0,Scoresheet!C94/(Scoresheet!C94+Scoresheet!D94))</f>
        <v>0</v>
      </c>
      <c r="D94" s="109">
        <f>IF(Scoresheet!D94=0,0,Scoresheet!D94/(Scoresheet!C94+Scoresheet!D94))</f>
        <v>0</v>
      </c>
      <c r="E94" s="66">
        <f>IF(Scoresheet!E94=0,0,Scoresheet!E94/(Scoresheet!E94+Scoresheet!F94))</f>
        <v>0</v>
      </c>
      <c r="F94" s="66">
        <f>IF(Scoresheet!G94=0,0,Scoresheet!G94/(Scoresheet!G94+Scoresheet!H94)*(IF(Result!E94=0,1,Result!E94)))</f>
        <v>0</v>
      </c>
      <c r="G94" s="66">
        <f>IF(Scoresheet!I94=0,0,Scoresheet!I94/(Scoresheet!I94+Scoresheet!J94)*(IF(Result!E94=0,1,Result!E94)))</f>
        <v>0</v>
      </c>
      <c r="H94" s="66">
        <f>IF(Scoresheet!K94=0,0,Scoresheet!K94/(Scoresheet!L94+Scoresheet!K94)*(IF(Result!E94=0,1,Result!E94)))</f>
        <v>0</v>
      </c>
      <c r="I94" s="66">
        <f>IF(Scoresheet!L94=0,0,Scoresheet!L94/(Scoresheet!K94+Scoresheet!L94)*(IF(Result!E94=0,1,Result!E94)))</f>
        <v>0</v>
      </c>
      <c r="J94" s="109">
        <f>IF(Scoresheet!M94=0,0,Scoresheet!M94/(Scoresheet!M94+Scoresheet!N94))</f>
        <v>0</v>
      </c>
      <c r="K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O94/(Scoresheet!$O94+Scoresheet!$P94+Scoresheet!$Q94+Scoresheet!$R94+Scoresheet!$S94+Scoresheet!$T94+Scoresheet!$U94+Scoresheet!$V94+Scoresheet!$W94),2))),"ERR!"))</f>
        <v>0</v>
      </c>
      <c r="L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P94/(Scoresheet!$O94+Scoresheet!$P94+Scoresheet!$Q94+Scoresheet!$R94+Scoresheet!$S94+Scoresheet!$T94+Scoresheet!$U94+Scoresheet!$V94+Scoresheet!$W94),2))),"ERR!"))</f>
        <v>0</v>
      </c>
      <c r="M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Q94/(Scoresheet!$O94+Scoresheet!$P94+Scoresheet!$Q94+Scoresheet!$R94+Scoresheet!$S94+Scoresheet!$T94+Scoresheet!$U94+Scoresheet!$V94+Scoresheet!$W94),2))),"ERR!"))</f>
        <v>0</v>
      </c>
      <c r="N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R94/(Scoresheet!$O94+Scoresheet!$P94+Scoresheet!$Q94+Scoresheet!$R94+Scoresheet!$S94+Scoresheet!$T94+Scoresheet!$U94+Scoresheet!$V94+Scoresheet!$W94),2))),"ERR!"))</f>
        <v>0</v>
      </c>
      <c r="O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S94/(Scoresheet!$O94+Scoresheet!$P94+Scoresheet!$Q94+Scoresheet!$R94+Scoresheet!$S94+Scoresheet!$T94+Scoresheet!$U94+Scoresheet!$V94+Scoresheet!$W94),2))),"ERR!"))</f>
        <v>0</v>
      </c>
      <c r="P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T94/(Scoresheet!$O94+Scoresheet!$P94+Scoresheet!$Q94+Scoresheet!$R94+Scoresheet!$S94+Scoresheet!$T94+Scoresheet!$U94+Scoresheet!$V94+Scoresheet!$W94),2))),"ERR!"))</f>
        <v>0</v>
      </c>
      <c r="Q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U94/(Scoresheet!$O94+Scoresheet!$P94+Scoresheet!$Q94+Scoresheet!$R94+Scoresheet!$S94+Scoresheet!$T94+Scoresheet!$U94+Scoresheet!$V94+Scoresheet!$W94),2))),"ERR!"))</f>
        <v>0</v>
      </c>
      <c r="R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V94/(Scoresheet!$O94+Scoresheet!$P94+Scoresheet!$Q94+Scoresheet!$R94+Scoresheet!$S94+Scoresheet!$T94+Scoresheet!$U94+Scoresheet!$V94+Scoresheet!$W94),2))),"ERR!"))</f>
        <v>0</v>
      </c>
      <c r="S94" s="114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W94/(Scoresheet!$O94+Scoresheet!$P94+Scoresheet!$Q94+Scoresheet!$R94+Scoresheet!$S94+Scoresheet!$T94+Scoresheet!$U94+Scoresheet!$V94+Scoresheet!$W94),2))),"ERR!"))</f>
        <v>0</v>
      </c>
      <c r="T94" s="66">
        <f>Scoresheet!X94</f>
        <v>0</v>
      </c>
      <c r="U94" s="66">
        <f>IF((Scoresheet!$Y94+Scoresheet!$Z94+Scoresheet!$AA94)=0,0,FLOOR(Scoresheet!Y94/(Scoresheet!$Y94+Scoresheet!$Z94+Scoresheet!$AA94),0.01))</f>
        <v>0</v>
      </c>
      <c r="V94" s="66">
        <f>IF((Scoresheet!$Y94+Scoresheet!$Z94+Scoresheet!$AA94)=0,0,FLOOR(Scoresheet!Z94/(Scoresheet!$Y94+Scoresheet!$Z94+Scoresheet!$AA94),0.01))</f>
        <v>0</v>
      </c>
      <c r="W94" s="109">
        <f>IF((Scoresheet!$Y94+Scoresheet!$Z94+Scoresheet!$AA94)=0,0,FLOOR(Scoresheet!AA94/(Scoresheet!$Y94+Scoresheet!$Z94+Scoresheet!$AA94),0.01))</f>
        <v>0</v>
      </c>
      <c r="X94" s="66">
        <f>IF((Scoresheet!$AB94+Scoresheet!$AC94+Scoresheet!$AD94)=0,0,FLOOR(Scoresheet!AB94/(Scoresheet!$AB94+Scoresheet!$AC94+Scoresheet!$AD94),0.01))</f>
        <v>0</v>
      </c>
      <c r="Y94" s="66">
        <f>IF((Scoresheet!$AB94+Scoresheet!$AC94+Scoresheet!$AD94)=0,0,FLOOR(Scoresheet!AC94/(Scoresheet!$AB94+Scoresheet!$AC94+Scoresheet!$AD94),0.01))</f>
        <v>0</v>
      </c>
      <c r="Z94" s="115">
        <f>IF((Scoresheet!$AB94+Scoresheet!$AC94+Scoresheet!$AD94)=0,0,FLOOR(Scoresheet!AD94/(Scoresheet!$AB94+Scoresheet!$AC94+Scoresheet!$AD94),0.01))</f>
        <v>0</v>
      </c>
      <c r="AA94" s="116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E94/(Scoresheet!$AE94+Scoresheet!$AF94+Scoresheet!$AG94+Scoresheet!$AH94+Scoresheet!$AI94),2))),"ERR!")</f>
        <v>0</v>
      </c>
      <c r="AB94" s="115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F94/(Scoresheet!$AE94+Scoresheet!$AF94+Scoresheet!$AG94+Scoresheet!$AH94+Scoresheet!$AI94),2))),"ERR!")</f>
        <v>0</v>
      </c>
      <c r="AC94" s="115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G94/(Scoresheet!$AE94+Scoresheet!$AF94+Scoresheet!$AG94+Scoresheet!$AH94+Scoresheet!$AI94),2))),"ERR!")</f>
        <v>0</v>
      </c>
      <c r="AD94" s="115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H94/(Scoresheet!$AE94+Scoresheet!$AF94+Scoresheet!$AG94+Scoresheet!$AH94+Scoresheet!$AI94),2))),"ERR!")</f>
        <v>0</v>
      </c>
      <c r="AE94" s="114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I94/(Scoresheet!$AE94+Scoresheet!$AF94+Scoresheet!$AG94+Scoresheet!$AH94+Scoresheet!$AI94),2))),"ERR!")</f>
        <v>0</v>
      </c>
      <c r="AF94" s="66">
        <f>IF((Scoresheet!$AJ94+Scoresheet!$AK94+Scoresheet!$AL94)=0,0,FLOOR(Scoresheet!AJ94/(Scoresheet!$AJ94+Scoresheet!$AK94+Scoresheet!$AL94),0.01))</f>
        <v>0</v>
      </c>
      <c r="AG94" s="66">
        <f>IF((Scoresheet!$AJ94+Scoresheet!$AK94+Scoresheet!$AL94)=0,0,FLOOR(Scoresheet!AK94/(Scoresheet!$AJ94+Scoresheet!$AK94+Scoresheet!$AL94),0.01))</f>
        <v>0</v>
      </c>
      <c r="AH94" s="109">
        <f>IF((Scoresheet!$AJ94+Scoresheet!$AK94+Scoresheet!$AL94)=0,0,FLOOR(Scoresheet!AL94/(Scoresheet!$AJ94+Scoresheet!$AK94+Scoresheet!$AL94),0.01))</f>
        <v>0</v>
      </c>
      <c r="AI94" s="95"/>
      <c r="AJ94" s="95"/>
      <c r="AK94" s="95"/>
      <c r="AL94" s="95"/>
      <c r="AM94" s="95"/>
      <c r="AN94" s="95"/>
      <c r="AP94" s="96"/>
      <c r="AQ94" s="66">
        <f t="shared" si="51"/>
        <v>0</v>
      </c>
      <c r="AR94" s="66">
        <f t="shared" si="59"/>
        <v>0</v>
      </c>
      <c r="AS94" s="66">
        <f t="shared" si="60"/>
        <v>0</v>
      </c>
      <c r="AT94" s="66">
        <f t="shared" si="61"/>
        <v>0</v>
      </c>
      <c r="AU94" s="66">
        <f t="shared" si="62"/>
        <v>0</v>
      </c>
      <c r="AV94" s="66">
        <f t="shared" si="63"/>
        <v>0</v>
      </c>
      <c r="AW94" s="66">
        <f t="shared" si="64"/>
        <v>0</v>
      </c>
      <c r="AX94" s="66">
        <f t="shared" si="65"/>
        <v>0</v>
      </c>
      <c r="AY94" s="66">
        <f t="shared" si="66"/>
        <v>0</v>
      </c>
      <c r="AZ94" s="66">
        <f t="shared" si="67"/>
        <v>0</v>
      </c>
      <c r="BA94" s="66">
        <f t="shared" si="68"/>
        <v>0</v>
      </c>
      <c r="BB94" s="66">
        <f t="shared" si="69"/>
        <v>0</v>
      </c>
      <c r="BC94" s="66">
        <f t="shared" si="70"/>
        <v>0</v>
      </c>
      <c r="BD94" s="66">
        <f t="shared" si="71"/>
        <v>0</v>
      </c>
      <c r="BE94" s="66">
        <f t="shared" si="72"/>
        <v>0</v>
      </c>
      <c r="BF94" s="66">
        <f t="shared" si="73"/>
        <v>0</v>
      </c>
      <c r="BG94" s="66">
        <f t="shared" si="74"/>
        <v>0</v>
      </c>
      <c r="BH94" s="66">
        <f t="shared" si="75"/>
        <v>0</v>
      </c>
      <c r="BI94" s="66">
        <f t="shared" si="76"/>
        <v>0</v>
      </c>
      <c r="BJ94" s="66">
        <f t="shared" si="77"/>
        <v>0</v>
      </c>
      <c r="BK94" s="66">
        <f t="shared" si="78"/>
        <v>0</v>
      </c>
      <c r="BL94" s="66">
        <f t="shared" si="79"/>
        <v>0</v>
      </c>
      <c r="BM94" s="66">
        <f t="shared" si="80"/>
        <v>0</v>
      </c>
      <c r="BN94" s="66">
        <f t="shared" si="81"/>
        <v>0</v>
      </c>
      <c r="BO94" s="66">
        <f t="shared" si="82"/>
        <v>0</v>
      </c>
      <c r="BP94" s="66">
        <f t="shared" si="83"/>
        <v>0</v>
      </c>
      <c r="BQ94" s="66">
        <f t="shared" si="84"/>
        <v>0</v>
      </c>
      <c r="BR94" s="66">
        <f t="shared" si="85"/>
        <v>0</v>
      </c>
      <c r="BS94" s="66">
        <f t="shared" si="86"/>
        <v>0</v>
      </c>
      <c r="BT94" s="66">
        <f t="shared" si="87"/>
        <v>0</v>
      </c>
      <c r="BU94" s="66">
        <f t="shared" si="88"/>
        <v>0</v>
      </c>
      <c r="BV94" s="66">
        <f t="shared" si="89"/>
        <v>0</v>
      </c>
      <c r="BX94" s="66">
        <f t="shared" si="90"/>
        <v>0</v>
      </c>
      <c r="BY94" s="66">
        <f t="shared" si="52"/>
        <v>0</v>
      </c>
      <c r="BZ94" s="66">
        <f t="shared" si="53"/>
        <v>0</v>
      </c>
      <c r="CA94" s="66">
        <f t="shared" si="54"/>
        <v>0</v>
      </c>
      <c r="CB94" s="66">
        <f t="shared" si="55"/>
        <v>0</v>
      </c>
      <c r="CC94" s="66">
        <f t="shared" si="56"/>
        <v>0</v>
      </c>
      <c r="CD94" s="66">
        <f t="shared" si="57"/>
        <v>0</v>
      </c>
    </row>
    <row r="95" spans="1:82">
      <c r="A95" s="96">
        <f t="shared" si="58"/>
        <v>0</v>
      </c>
      <c r="B95" s="109">
        <f>Scoresheet!B95</f>
        <v>0</v>
      </c>
      <c r="C95" s="66">
        <f>IF(Scoresheet!C95=0,0,Scoresheet!C95/(Scoresheet!C95+Scoresheet!D95))</f>
        <v>0</v>
      </c>
      <c r="D95" s="109">
        <f>IF(Scoresheet!D95=0,0,Scoresheet!D95/(Scoresheet!C95+Scoresheet!D95))</f>
        <v>0</v>
      </c>
      <c r="E95" s="66">
        <f>IF(Scoresheet!E95=0,0,Scoresheet!E95/(Scoresheet!E95+Scoresheet!F95))</f>
        <v>0</v>
      </c>
      <c r="F95" s="66">
        <f>IF(Scoresheet!G95=0,0,Scoresheet!G95/(Scoresheet!G95+Scoresheet!H95)*(IF(Result!E95=0,1,Result!E95)))</f>
        <v>0</v>
      </c>
      <c r="G95" s="66">
        <f>IF(Scoresheet!I95=0,0,Scoresheet!I95/(Scoresheet!I95+Scoresheet!J95)*(IF(Result!E95=0,1,Result!E95)))</f>
        <v>0</v>
      </c>
      <c r="H95" s="66">
        <f>IF(Scoresheet!K95=0,0,Scoresheet!K95/(Scoresheet!L95+Scoresheet!K95)*(IF(Result!E95=0,1,Result!E95)))</f>
        <v>0</v>
      </c>
      <c r="I95" s="66">
        <f>IF(Scoresheet!L95=0,0,Scoresheet!L95/(Scoresheet!K95+Scoresheet!L95)*(IF(Result!E95=0,1,Result!E95)))</f>
        <v>0</v>
      </c>
      <c r="J95" s="109">
        <f>IF(Scoresheet!M95=0,0,Scoresheet!M95/(Scoresheet!M95+Scoresheet!N95))</f>
        <v>0</v>
      </c>
      <c r="K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O95/(Scoresheet!$O95+Scoresheet!$P95+Scoresheet!$Q95+Scoresheet!$R95+Scoresheet!$S95+Scoresheet!$T95+Scoresheet!$U95+Scoresheet!$V95+Scoresheet!$W95),2))),"ERR!"))</f>
        <v>0</v>
      </c>
      <c r="L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P95/(Scoresheet!$O95+Scoresheet!$P95+Scoresheet!$Q95+Scoresheet!$R95+Scoresheet!$S95+Scoresheet!$T95+Scoresheet!$U95+Scoresheet!$V95+Scoresheet!$W95),2))),"ERR!"))</f>
        <v>0</v>
      </c>
      <c r="M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Q95/(Scoresheet!$O95+Scoresheet!$P95+Scoresheet!$Q95+Scoresheet!$R95+Scoresheet!$S95+Scoresheet!$T95+Scoresheet!$U95+Scoresheet!$V95+Scoresheet!$W95),2))),"ERR!"))</f>
        <v>0</v>
      </c>
      <c r="N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R95/(Scoresheet!$O95+Scoresheet!$P95+Scoresheet!$Q95+Scoresheet!$R95+Scoresheet!$S95+Scoresheet!$T95+Scoresheet!$U95+Scoresheet!$V95+Scoresheet!$W95),2))),"ERR!"))</f>
        <v>0</v>
      </c>
      <c r="O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S95/(Scoresheet!$O95+Scoresheet!$P95+Scoresheet!$Q95+Scoresheet!$R95+Scoresheet!$S95+Scoresheet!$T95+Scoresheet!$U95+Scoresheet!$V95+Scoresheet!$W95),2))),"ERR!"))</f>
        <v>0</v>
      </c>
      <c r="P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T95/(Scoresheet!$O95+Scoresheet!$P95+Scoresheet!$Q95+Scoresheet!$R95+Scoresheet!$S95+Scoresheet!$T95+Scoresheet!$U95+Scoresheet!$V95+Scoresheet!$W95),2))),"ERR!"))</f>
        <v>0</v>
      </c>
      <c r="Q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U95/(Scoresheet!$O95+Scoresheet!$P95+Scoresheet!$Q95+Scoresheet!$R95+Scoresheet!$S95+Scoresheet!$T95+Scoresheet!$U95+Scoresheet!$V95+Scoresheet!$W95),2))),"ERR!"))</f>
        <v>0</v>
      </c>
      <c r="R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V95/(Scoresheet!$O95+Scoresheet!$P95+Scoresheet!$Q95+Scoresheet!$R95+Scoresheet!$S95+Scoresheet!$T95+Scoresheet!$U95+Scoresheet!$V95+Scoresheet!$W95),2))),"ERR!"))</f>
        <v>0</v>
      </c>
      <c r="S95" s="114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W95/(Scoresheet!$O95+Scoresheet!$P95+Scoresheet!$Q95+Scoresheet!$R95+Scoresheet!$S95+Scoresheet!$T95+Scoresheet!$U95+Scoresheet!$V95+Scoresheet!$W95),2))),"ERR!"))</f>
        <v>0</v>
      </c>
      <c r="T95" s="66">
        <f>Scoresheet!X95</f>
        <v>0</v>
      </c>
      <c r="U95" s="66">
        <f>IF((Scoresheet!$Y95+Scoresheet!$Z95+Scoresheet!$AA95)=0,0,FLOOR(Scoresheet!Y95/(Scoresheet!$Y95+Scoresheet!$Z95+Scoresheet!$AA95),0.01))</f>
        <v>0</v>
      </c>
      <c r="V95" s="66">
        <f>IF((Scoresheet!$Y95+Scoresheet!$Z95+Scoresheet!$AA95)=0,0,FLOOR(Scoresheet!Z95/(Scoresheet!$Y95+Scoresheet!$Z95+Scoresheet!$AA95),0.01))</f>
        <v>0</v>
      </c>
      <c r="W95" s="109">
        <f>IF((Scoresheet!$Y95+Scoresheet!$Z95+Scoresheet!$AA95)=0,0,FLOOR(Scoresheet!AA95/(Scoresheet!$Y95+Scoresheet!$Z95+Scoresheet!$AA95),0.01))</f>
        <v>0</v>
      </c>
      <c r="X95" s="66">
        <f>IF((Scoresheet!$AB95+Scoresheet!$AC95+Scoresheet!$AD95)=0,0,FLOOR(Scoresheet!AB95/(Scoresheet!$AB95+Scoresheet!$AC95+Scoresheet!$AD95),0.01))</f>
        <v>0</v>
      </c>
      <c r="Y95" s="66">
        <f>IF((Scoresheet!$AB95+Scoresheet!$AC95+Scoresheet!$AD95)=0,0,FLOOR(Scoresheet!AC95/(Scoresheet!$AB95+Scoresheet!$AC95+Scoresheet!$AD95),0.01))</f>
        <v>0</v>
      </c>
      <c r="Z95" s="115">
        <f>IF((Scoresheet!$AB95+Scoresheet!$AC95+Scoresheet!$AD95)=0,0,FLOOR(Scoresheet!AD95/(Scoresheet!$AB95+Scoresheet!$AC95+Scoresheet!$AD95),0.01))</f>
        <v>0</v>
      </c>
      <c r="AA95" s="116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E95/(Scoresheet!$AE95+Scoresheet!$AF95+Scoresheet!$AG95+Scoresheet!$AH95+Scoresheet!$AI95),2))),"ERR!")</f>
        <v>0</v>
      </c>
      <c r="AB95" s="115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F95/(Scoresheet!$AE95+Scoresheet!$AF95+Scoresheet!$AG95+Scoresheet!$AH95+Scoresheet!$AI95),2))),"ERR!")</f>
        <v>0</v>
      </c>
      <c r="AC95" s="115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G95/(Scoresheet!$AE95+Scoresheet!$AF95+Scoresheet!$AG95+Scoresheet!$AH95+Scoresheet!$AI95),2))),"ERR!")</f>
        <v>0</v>
      </c>
      <c r="AD95" s="115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H95/(Scoresheet!$AE95+Scoresheet!$AF95+Scoresheet!$AG95+Scoresheet!$AH95+Scoresheet!$AI95),2))),"ERR!")</f>
        <v>0</v>
      </c>
      <c r="AE95" s="114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I95/(Scoresheet!$AE95+Scoresheet!$AF95+Scoresheet!$AG95+Scoresheet!$AH95+Scoresheet!$AI95),2))),"ERR!")</f>
        <v>0</v>
      </c>
      <c r="AF95" s="66">
        <f>IF((Scoresheet!$AJ95+Scoresheet!$AK95+Scoresheet!$AL95)=0,0,FLOOR(Scoresheet!AJ95/(Scoresheet!$AJ95+Scoresheet!$AK95+Scoresheet!$AL95),0.01))</f>
        <v>0</v>
      </c>
      <c r="AG95" s="66">
        <f>IF((Scoresheet!$AJ95+Scoresheet!$AK95+Scoresheet!$AL95)=0,0,FLOOR(Scoresheet!AK95/(Scoresheet!$AJ95+Scoresheet!$AK95+Scoresheet!$AL95),0.01))</f>
        <v>0</v>
      </c>
      <c r="AH95" s="109">
        <f>IF((Scoresheet!$AJ95+Scoresheet!$AK95+Scoresheet!$AL95)=0,0,FLOOR(Scoresheet!AL95/(Scoresheet!$AJ95+Scoresheet!$AK95+Scoresheet!$AL95),0.01))</f>
        <v>0</v>
      </c>
      <c r="AI95" s="95"/>
      <c r="AJ95" s="95"/>
      <c r="AK95" s="95"/>
      <c r="AL95" s="95"/>
      <c r="AM95" s="95"/>
      <c r="AN95" s="95"/>
      <c r="AP95" s="96"/>
      <c r="AQ95" s="66">
        <f t="shared" si="51"/>
        <v>0</v>
      </c>
      <c r="AR95" s="66">
        <f t="shared" si="59"/>
        <v>0</v>
      </c>
      <c r="AS95" s="66">
        <f t="shared" si="60"/>
        <v>0</v>
      </c>
      <c r="AT95" s="66">
        <f t="shared" si="61"/>
        <v>0</v>
      </c>
      <c r="AU95" s="66">
        <f t="shared" si="62"/>
        <v>0</v>
      </c>
      <c r="AV95" s="66">
        <f t="shared" si="63"/>
        <v>0</v>
      </c>
      <c r="AW95" s="66">
        <f t="shared" si="64"/>
        <v>0</v>
      </c>
      <c r="AX95" s="66">
        <f t="shared" si="65"/>
        <v>0</v>
      </c>
      <c r="AY95" s="66">
        <f t="shared" si="66"/>
        <v>0</v>
      </c>
      <c r="AZ95" s="66">
        <f t="shared" si="67"/>
        <v>0</v>
      </c>
      <c r="BA95" s="66">
        <f t="shared" si="68"/>
        <v>0</v>
      </c>
      <c r="BB95" s="66">
        <f t="shared" si="69"/>
        <v>0</v>
      </c>
      <c r="BC95" s="66">
        <f t="shared" si="70"/>
        <v>0</v>
      </c>
      <c r="BD95" s="66">
        <f t="shared" si="71"/>
        <v>0</v>
      </c>
      <c r="BE95" s="66">
        <f t="shared" si="72"/>
        <v>0</v>
      </c>
      <c r="BF95" s="66">
        <f t="shared" si="73"/>
        <v>0</v>
      </c>
      <c r="BG95" s="66">
        <f t="shared" si="74"/>
        <v>0</v>
      </c>
      <c r="BH95" s="66">
        <f t="shared" si="75"/>
        <v>0</v>
      </c>
      <c r="BI95" s="66">
        <f t="shared" si="76"/>
        <v>0</v>
      </c>
      <c r="BJ95" s="66">
        <f t="shared" si="77"/>
        <v>0</v>
      </c>
      <c r="BK95" s="66">
        <f t="shared" si="78"/>
        <v>0</v>
      </c>
      <c r="BL95" s="66">
        <f t="shared" si="79"/>
        <v>0</v>
      </c>
      <c r="BM95" s="66">
        <f t="shared" si="80"/>
        <v>0</v>
      </c>
      <c r="BN95" s="66">
        <f t="shared" si="81"/>
        <v>0</v>
      </c>
      <c r="BO95" s="66">
        <f t="shared" si="82"/>
        <v>0</v>
      </c>
      <c r="BP95" s="66">
        <f t="shared" si="83"/>
        <v>0</v>
      </c>
      <c r="BQ95" s="66">
        <f t="shared" si="84"/>
        <v>0</v>
      </c>
      <c r="BR95" s="66">
        <f t="shared" si="85"/>
        <v>0</v>
      </c>
      <c r="BS95" s="66">
        <f t="shared" si="86"/>
        <v>0</v>
      </c>
      <c r="BT95" s="66">
        <f t="shared" si="87"/>
        <v>0</v>
      </c>
      <c r="BU95" s="66">
        <f t="shared" si="88"/>
        <v>0</v>
      </c>
      <c r="BV95" s="66">
        <f t="shared" si="89"/>
        <v>0</v>
      </c>
      <c r="BX95" s="66">
        <f t="shared" si="90"/>
        <v>0</v>
      </c>
      <c r="BY95" s="66">
        <f t="shared" si="52"/>
        <v>0</v>
      </c>
      <c r="BZ95" s="66">
        <f t="shared" si="53"/>
        <v>0</v>
      </c>
      <c r="CA95" s="66">
        <f t="shared" si="54"/>
        <v>0</v>
      </c>
      <c r="CB95" s="66">
        <f t="shared" si="55"/>
        <v>0</v>
      </c>
      <c r="CC95" s="66">
        <f t="shared" si="56"/>
        <v>0</v>
      </c>
      <c r="CD95" s="66">
        <f t="shared" si="57"/>
        <v>0</v>
      </c>
    </row>
    <row r="96" spans="1:82">
      <c r="A96" s="96">
        <f t="shared" si="58"/>
        <v>0</v>
      </c>
      <c r="B96" s="109">
        <f>Scoresheet!B96</f>
        <v>0</v>
      </c>
      <c r="C96" s="66">
        <f>IF(Scoresheet!C96=0,0,Scoresheet!C96/(Scoresheet!C96+Scoresheet!D96))</f>
        <v>0</v>
      </c>
      <c r="D96" s="109">
        <f>IF(Scoresheet!D96=0,0,Scoresheet!D96/(Scoresheet!C96+Scoresheet!D96))</f>
        <v>0</v>
      </c>
      <c r="E96" s="66">
        <f>IF(Scoresheet!E96=0,0,Scoresheet!E96/(Scoresheet!E96+Scoresheet!F96))</f>
        <v>0</v>
      </c>
      <c r="F96" s="66">
        <f>IF(Scoresheet!G96=0,0,Scoresheet!G96/(Scoresheet!G96+Scoresheet!H96)*(IF(Result!E96=0,1,Result!E96)))</f>
        <v>0</v>
      </c>
      <c r="G96" s="66">
        <f>IF(Scoresheet!I96=0,0,Scoresheet!I96/(Scoresheet!I96+Scoresheet!J96)*(IF(Result!E96=0,1,Result!E96)))</f>
        <v>0</v>
      </c>
      <c r="H96" s="66">
        <f>IF(Scoresheet!K96=0,0,Scoresheet!K96/(Scoresheet!L96+Scoresheet!K96)*(IF(Result!E96=0,1,Result!E96)))</f>
        <v>0</v>
      </c>
      <c r="I96" s="66">
        <f>IF(Scoresheet!L96=0,0,Scoresheet!L96/(Scoresheet!K96+Scoresheet!L96)*(IF(Result!E96=0,1,Result!E96)))</f>
        <v>0</v>
      </c>
      <c r="J96" s="109">
        <f>IF(Scoresheet!M96=0,0,Scoresheet!M96/(Scoresheet!M96+Scoresheet!N96))</f>
        <v>0</v>
      </c>
      <c r="K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O96/(Scoresheet!$O96+Scoresheet!$P96+Scoresheet!$Q96+Scoresheet!$R96+Scoresheet!$S96+Scoresheet!$T96+Scoresheet!$U96+Scoresheet!$V96+Scoresheet!$W96),2))),"ERR!"))</f>
        <v>0</v>
      </c>
      <c r="L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P96/(Scoresheet!$O96+Scoresheet!$P96+Scoresheet!$Q96+Scoresheet!$R96+Scoresheet!$S96+Scoresheet!$T96+Scoresheet!$U96+Scoresheet!$V96+Scoresheet!$W96),2))),"ERR!"))</f>
        <v>0</v>
      </c>
      <c r="M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Q96/(Scoresheet!$O96+Scoresheet!$P96+Scoresheet!$Q96+Scoresheet!$R96+Scoresheet!$S96+Scoresheet!$T96+Scoresheet!$U96+Scoresheet!$V96+Scoresheet!$W96),2))),"ERR!"))</f>
        <v>0</v>
      </c>
      <c r="N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R96/(Scoresheet!$O96+Scoresheet!$P96+Scoresheet!$Q96+Scoresheet!$R96+Scoresheet!$S96+Scoresheet!$T96+Scoresheet!$U96+Scoresheet!$V96+Scoresheet!$W96),2))),"ERR!"))</f>
        <v>0</v>
      </c>
      <c r="O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S96/(Scoresheet!$O96+Scoresheet!$P96+Scoresheet!$Q96+Scoresheet!$R96+Scoresheet!$S96+Scoresheet!$T96+Scoresheet!$U96+Scoresheet!$V96+Scoresheet!$W96),2))),"ERR!"))</f>
        <v>0</v>
      </c>
      <c r="P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T96/(Scoresheet!$O96+Scoresheet!$P96+Scoresheet!$Q96+Scoresheet!$R96+Scoresheet!$S96+Scoresheet!$T96+Scoresheet!$U96+Scoresheet!$V96+Scoresheet!$W96),2))),"ERR!"))</f>
        <v>0</v>
      </c>
      <c r="Q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U96/(Scoresheet!$O96+Scoresheet!$P96+Scoresheet!$Q96+Scoresheet!$R96+Scoresheet!$S96+Scoresheet!$T96+Scoresheet!$U96+Scoresheet!$V96+Scoresheet!$W96),2))),"ERR!"))</f>
        <v>0</v>
      </c>
      <c r="R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V96/(Scoresheet!$O96+Scoresheet!$P96+Scoresheet!$Q96+Scoresheet!$R96+Scoresheet!$S96+Scoresheet!$T96+Scoresheet!$U96+Scoresheet!$V96+Scoresheet!$W96),2))),"ERR!"))</f>
        <v>0</v>
      </c>
      <c r="S96" s="114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W96/(Scoresheet!$O96+Scoresheet!$P96+Scoresheet!$Q96+Scoresheet!$R96+Scoresheet!$S96+Scoresheet!$T96+Scoresheet!$U96+Scoresheet!$V96+Scoresheet!$W96),2))),"ERR!"))</f>
        <v>0</v>
      </c>
      <c r="T96" s="66">
        <f>Scoresheet!X96</f>
        <v>0</v>
      </c>
      <c r="U96" s="66">
        <f>IF((Scoresheet!$Y96+Scoresheet!$Z96+Scoresheet!$AA96)=0,0,FLOOR(Scoresheet!Y96/(Scoresheet!$Y96+Scoresheet!$Z96+Scoresheet!$AA96),0.01))</f>
        <v>0</v>
      </c>
      <c r="V96" s="66">
        <f>IF((Scoresheet!$Y96+Scoresheet!$Z96+Scoresheet!$AA96)=0,0,FLOOR(Scoresheet!Z96/(Scoresheet!$Y96+Scoresheet!$Z96+Scoresheet!$AA96),0.01))</f>
        <v>0</v>
      </c>
      <c r="W96" s="109">
        <f>IF((Scoresheet!$Y96+Scoresheet!$Z96+Scoresheet!$AA96)=0,0,FLOOR(Scoresheet!AA96/(Scoresheet!$Y96+Scoresheet!$Z96+Scoresheet!$AA96),0.01))</f>
        <v>0</v>
      </c>
      <c r="X96" s="66">
        <f>IF((Scoresheet!$AB96+Scoresheet!$AC96+Scoresheet!$AD96)=0,0,FLOOR(Scoresheet!AB96/(Scoresheet!$AB96+Scoresheet!$AC96+Scoresheet!$AD96),0.01))</f>
        <v>0</v>
      </c>
      <c r="Y96" s="66">
        <f>IF((Scoresheet!$AB96+Scoresheet!$AC96+Scoresheet!$AD96)=0,0,FLOOR(Scoresheet!AC96/(Scoresheet!$AB96+Scoresheet!$AC96+Scoresheet!$AD96),0.01))</f>
        <v>0</v>
      </c>
      <c r="Z96" s="115">
        <f>IF((Scoresheet!$AB96+Scoresheet!$AC96+Scoresheet!$AD96)=0,0,FLOOR(Scoresheet!AD96/(Scoresheet!$AB96+Scoresheet!$AC96+Scoresheet!$AD96),0.01))</f>
        <v>0</v>
      </c>
      <c r="AA96" s="116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E96/(Scoresheet!$AE96+Scoresheet!$AF96+Scoresheet!$AG96+Scoresheet!$AH96+Scoresheet!$AI96),2))),"ERR!")</f>
        <v>0</v>
      </c>
      <c r="AB96" s="115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F96/(Scoresheet!$AE96+Scoresheet!$AF96+Scoresheet!$AG96+Scoresheet!$AH96+Scoresheet!$AI96),2))),"ERR!")</f>
        <v>0</v>
      </c>
      <c r="AC96" s="115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G96/(Scoresheet!$AE96+Scoresheet!$AF96+Scoresheet!$AG96+Scoresheet!$AH96+Scoresheet!$AI96),2))),"ERR!")</f>
        <v>0</v>
      </c>
      <c r="AD96" s="115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H96/(Scoresheet!$AE96+Scoresheet!$AF96+Scoresheet!$AG96+Scoresheet!$AH96+Scoresheet!$AI96),2))),"ERR!")</f>
        <v>0</v>
      </c>
      <c r="AE96" s="114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I96/(Scoresheet!$AE96+Scoresheet!$AF96+Scoresheet!$AG96+Scoresheet!$AH96+Scoresheet!$AI96),2))),"ERR!")</f>
        <v>0</v>
      </c>
      <c r="AF96" s="66">
        <f>IF((Scoresheet!$AJ96+Scoresheet!$AK96+Scoresheet!$AL96)=0,0,FLOOR(Scoresheet!AJ96/(Scoresheet!$AJ96+Scoresheet!$AK96+Scoresheet!$AL96),0.01))</f>
        <v>0</v>
      </c>
      <c r="AG96" s="66">
        <f>IF((Scoresheet!$AJ96+Scoresheet!$AK96+Scoresheet!$AL96)=0,0,FLOOR(Scoresheet!AK96/(Scoresheet!$AJ96+Scoresheet!$AK96+Scoresheet!$AL96),0.01))</f>
        <v>0</v>
      </c>
      <c r="AH96" s="109">
        <f>IF((Scoresheet!$AJ96+Scoresheet!$AK96+Scoresheet!$AL96)=0,0,FLOOR(Scoresheet!AL96/(Scoresheet!$AJ96+Scoresheet!$AK96+Scoresheet!$AL96),0.01))</f>
        <v>0</v>
      </c>
      <c r="AI96" s="95"/>
      <c r="AJ96" s="95"/>
      <c r="AK96" s="95"/>
      <c r="AL96" s="95"/>
      <c r="AM96" s="95"/>
      <c r="AN96" s="95"/>
      <c r="AP96" s="96"/>
      <c r="AQ96" s="66">
        <f t="shared" si="51"/>
        <v>0</v>
      </c>
      <c r="AR96" s="66">
        <f t="shared" si="59"/>
        <v>0</v>
      </c>
      <c r="AS96" s="66">
        <f t="shared" si="60"/>
        <v>0</v>
      </c>
      <c r="AT96" s="66">
        <f t="shared" si="61"/>
        <v>0</v>
      </c>
      <c r="AU96" s="66">
        <f t="shared" si="62"/>
        <v>0</v>
      </c>
      <c r="AV96" s="66">
        <f t="shared" si="63"/>
        <v>0</v>
      </c>
      <c r="AW96" s="66">
        <f t="shared" si="64"/>
        <v>0</v>
      </c>
      <c r="AX96" s="66">
        <f t="shared" si="65"/>
        <v>0</v>
      </c>
      <c r="AY96" s="66">
        <f t="shared" si="66"/>
        <v>0</v>
      </c>
      <c r="AZ96" s="66">
        <f t="shared" si="67"/>
        <v>0</v>
      </c>
      <c r="BA96" s="66">
        <f t="shared" si="68"/>
        <v>0</v>
      </c>
      <c r="BB96" s="66">
        <f t="shared" si="69"/>
        <v>0</v>
      </c>
      <c r="BC96" s="66">
        <f t="shared" si="70"/>
        <v>0</v>
      </c>
      <c r="BD96" s="66">
        <f t="shared" si="71"/>
        <v>0</v>
      </c>
      <c r="BE96" s="66">
        <f t="shared" si="72"/>
        <v>0</v>
      </c>
      <c r="BF96" s="66">
        <f t="shared" si="73"/>
        <v>0</v>
      </c>
      <c r="BG96" s="66">
        <f t="shared" si="74"/>
        <v>0</v>
      </c>
      <c r="BH96" s="66">
        <f t="shared" si="75"/>
        <v>0</v>
      </c>
      <c r="BI96" s="66">
        <f t="shared" si="76"/>
        <v>0</v>
      </c>
      <c r="BJ96" s="66">
        <f t="shared" si="77"/>
        <v>0</v>
      </c>
      <c r="BK96" s="66">
        <f t="shared" si="78"/>
        <v>0</v>
      </c>
      <c r="BL96" s="66">
        <f t="shared" si="79"/>
        <v>0</v>
      </c>
      <c r="BM96" s="66">
        <f t="shared" si="80"/>
        <v>0</v>
      </c>
      <c r="BN96" s="66">
        <f t="shared" si="81"/>
        <v>0</v>
      </c>
      <c r="BO96" s="66">
        <f t="shared" si="82"/>
        <v>0</v>
      </c>
      <c r="BP96" s="66">
        <f t="shared" si="83"/>
        <v>0</v>
      </c>
      <c r="BQ96" s="66">
        <f t="shared" si="84"/>
        <v>0</v>
      </c>
      <c r="BR96" s="66">
        <f t="shared" si="85"/>
        <v>0</v>
      </c>
      <c r="BS96" s="66">
        <f t="shared" si="86"/>
        <v>0</v>
      </c>
      <c r="BT96" s="66">
        <f t="shared" si="87"/>
        <v>0</v>
      </c>
      <c r="BU96" s="66">
        <f t="shared" si="88"/>
        <v>0</v>
      </c>
      <c r="BV96" s="66">
        <f t="shared" si="89"/>
        <v>0</v>
      </c>
      <c r="BX96" s="66">
        <f t="shared" si="90"/>
        <v>0</v>
      </c>
      <c r="BY96" s="66">
        <f t="shared" si="52"/>
        <v>0</v>
      </c>
      <c r="BZ96" s="66">
        <f t="shared" si="53"/>
        <v>0</v>
      </c>
      <c r="CA96" s="66">
        <f t="shared" si="54"/>
        <v>0</v>
      </c>
      <c r="CB96" s="66">
        <f t="shared" si="55"/>
        <v>0</v>
      </c>
      <c r="CC96" s="66">
        <f t="shared" si="56"/>
        <v>0</v>
      </c>
      <c r="CD96" s="66">
        <f t="shared" si="57"/>
        <v>0</v>
      </c>
    </row>
    <row r="97" spans="1:82">
      <c r="A97" s="96">
        <f t="shared" si="58"/>
        <v>0</v>
      </c>
      <c r="B97" s="109">
        <f>Scoresheet!B97</f>
        <v>0</v>
      </c>
      <c r="C97" s="66">
        <f>IF(Scoresheet!C97=0,0,Scoresheet!C97/(Scoresheet!C97+Scoresheet!D97))</f>
        <v>0</v>
      </c>
      <c r="D97" s="109">
        <f>IF(Scoresheet!D97=0,0,Scoresheet!D97/(Scoresheet!C97+Scoresheet!D97))</f>
        <v>0</v>
      </c>
      <c r="E97" s="66">
        <f>IF(Scoresheet!E97=0,0,Scoresheet!E97/(Scoresheet!E97+Scoresheet!F97))</f>
        <v>0</v>
      </c>
      <c r="F97" s="66">
        <f>IF(Scoresheet!G97=0,0,Scoresheet!G97/(Scoresheet!G97+Scoresheet!H97)*(IF(Result!E97=0,1,Result!E97)))</f>
        <v>0</v>
      </c>
      <c r="G97" s="66">
        <f>IF(Scoresheet!I97=0,0,Scoresheet!I97/(Scoresheet!I97+Scoresheet!J97)*(IF(Result!E97=0,1,Result!E97)))</f>
        <v>0</v>
      </c>
      <c r="H97" s="66">
        <f>IF(Scoresheet!K97=0,0,Scoresheet!K97/(Scoresheet!L97+Scoresheet!K97)*(IF(Result!E97=0,1,Result!E97)))</f>
        <v>0</v>
      </c>
      <c r="I97" s="66">
        <f>IF(Scoresheet!L97=0,0,Scoresheet!L97/(Scoresheet!K97+Scoresheet!L97)*(IF(Result!E97=0,1,Result!E97)))</f>
        <v>0</v>
      </c>
      <c r="J97" s="109">
        <f>IF(Scoresheet!M97=0,0,Scoresheet!M97/(Scoresheet!M97+Scoresheet!N97))</f>
        <v>0</v>
      </c>
      <c r="K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O97/(Scoresheet!$O97+Scoresheet!$P97+Scoresheet!$Q97+Scoresheet!$R97+Scoresheet!$S97+Scoresheet!$T97+Scoresheet!$U97+Scoresheet!$V97+Scoresheet!$W97),2))),"ERR!"))</f>
        <v>0</v>
      </c>
      <c r="L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P97/(Scoresheet!$O97+Scoresheet!$P97+Scoresheet!$Q97+Scoresheet!$R97+Scoresheet!$S97+Scoresheet!$T97+Scoresheet!$U97+Scoresheet!$V97+Scoresheet!$W97),2))),"ERR!"))</f>
        <v>0</v>
      </c>
      <c r="M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Q97/(Scoresheet!$O97+Scoresheet!$P97+Scoresheet!$Q97+Scoresheet!$R97+Scoresheet!$S97+Scoresheet!$T97+Scoresheet!$U97+Scoresheet!$V97+Scoresheet!$W97),2))),"ERR!"))</f>
        <v>0</v>
      </c>
      <c r="N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R97/(Scoresheet!$O97+Scoresheet!$P97+Scoresheet!$Q97+Scoresheet!$R97+Scoresheet!$S97+Scoresheet!$T97+Scoresheet!$U97+Scoresheet!$V97+Scoresheet!$W97),2))),"ERR!"))</f>
        <v>0</v>
      </c>
      <c r="O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S97/(Scoresheet!$O97+Scoresheet!$P97+Scoresheet!$Q97+Scoresheet!$R97+Scoresheet!$S97+Scoresheet!$T97+Scoresheet!$U97+Scoresheet!$V97+Scoresheet!$W97),2))),"ERR!"))</f>
        <v>0</v>
      </c>
      <c r="P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T97/(Scoresheet!$O97+Scoresheet!$P97+Scoresheet!$Q97+Scoresheet!$R97+Scoresheet!$S97+Scoresheet!$T97+Scoresheet!$U97+Scoresheet!$V97+Scoresheet!$W97),2))),"ERR!"))</f>
        <v>0</v>
      </c>
      <c r="Q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U97/(Scoresheet!$O97+Scoresheet!$P97+Scoresheet!$Q97+Scoresheet!$R97+Scoresheet!$S97+Scoresheet!$T97+Scoresheet!$U97+Scoresheet!$V97+Scoresheet!$W97),2))),"ERR!"))</f>
        <v>0</v>
      </c>
      <c r="R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V97/(Scoresheet!$O97+Scoresheet!$P97+Scoresheet!$Q97+Scoresheet!$R97+Scoresheet!$S97+Scoresheet!$T97+Scoresheet!$U97+Scoresheet!$V97+Scoresheet!$W97),2))),"ERR!"))</f>
        <v>0</v>
      </c>
      <c r="S97" s="114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W97/(Scoresheet!$O97+Scoresheet!$P97+Scoresheet!$Q97+Scoresheet!$R97+Scoresheet!$S97+Scoresheet!$T97+Scoresheet!$U97+Scoresheet!$V97+Scoresheet!$W97),2))),"ERR!"))</f>
        <v>0</v>
      </c>
      <c r="T97" s="66">
        <f>Scoresheet!X97</f>
        <v>0</v>
      </c>
      <c r="U97" s="66">
        <f>IF((Scoresheet!$Y97+Scoresheet!$Z97+Scoresheet!$AA97)=0,0,FLOOR(Scoresheet!Y97/(Scoresheet!$Y97+Scoresheet!$Z97+Scoresheet!$AA97),0.01))</f>
        <v>0</v>
      </c>
      <c r="V97" s="66">
        <f>IF((Scoresheet!$Y97+Scoresheet!$Z97+Scoresheet!$AA97)=0,0,FLOOR(Scoresheet!Z97/(Scoresheet!$Y97+Scoresheet!$Z97+Scoresheet!$AA97),0.01))</f>
        <v>0</v>
      </c>
      <c r="W97" s="109">
        <f>IF((Scoresheet!$Y97+Scoresheet!$Z97+Scoresheet!$AA97)=0,0,FLOOR(Scoresheet!AA97/(Scoresheet!$Y97+Scoresheet!$Z97+Scoresheet!$AA97),0.01))</f>
        <v>0</v>
      </c>
      <c r="X97" s="66">
        <f>IF((Scoresheet!$AB97+Scoresheet!$AC97+Scoresheet!$AD97)=0,0,FLOOR(Scoresheet!AB97/(Scoresheet!$AB97+Scoresheet!$AC97+Scoresheet!$AD97),0.01))</f>
        <v>0</v>
      </c>
      <c r="Y97" s="66">
        <f>IF((Scoresheet!$AB97+Scoresheet!$AC97+Scoresheet!$AD97)=0,0,FLOOR(Scoresheet!AC97/(Scoresheet!$AB97+Scoresheet!$AC97+Scoresheet!$AD97),0.01))</f>
        <v>0</v>
      </c>
      <c r="Z97" s="115">
        <f>IF((Scoresheet!$AB97+Scoresheet!$AC97+Scoresheet!$AD97)=0,0,FLOOR(Scoresheet!AD97/(Scoresheet!$AB97+Scoresheet!$AC97+Scoresheet!$AD97),0.01))</f>
        <v>0</v>
      </c>
      <c r="AA97" s="116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E97/(Scoresheet!$AE97+Scoresheet!$AF97+Scoresheet!$AG97+Scoresheet!$AH97+Scoresheet!$AI97),2))),"ERR!")</f>
        <v>0</v>
      </c>
      <c r="AB97" s="115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F97/(Scoresheet!$AE97+Scoresheet!$AF97+Scoresheet!$AG97+Scoresheet!$AH97+Scoresheet!$AI97),2))),"ERR!")</f>
        <v>0</v>
      </c>
      <c r="AC97" s="115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G97/(Scoresheet!$AE97+Scoresheet!$AF97+Scoresheet!$AG97+Scoresheet!$AH97+Scoresheet!$AI97),2))),"ERR!")</f>
        <v>0</v>
      </c>
      <c r="AD97" s="115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H97/(Scoresheet!$AE97+Scoresheet!$AF97+Scoresheet!$AG97+Scoresheet!$AH97+Scoresheet!$AI97),2))),"ERR!")</f>
        <v>0</v>
      </c>
      <c r="AE97" s="114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I97/(Scoresheet!$AE97+Scoresheet!$AF97+Scoresheet!$AG97+Scoresheet!$AH97+Scoresheet!$AI97),2))),"ERR!")</f>
        <v>0</v>
      </c>
      <c r="AF97" s="66">
        <f>IF((Scoresheet!$AJ97+Scoresheet!$AK97+Scoresheet!$AL97)=0,0,FLOOR(Scoresheet!AJ97/(Scoresheet!$AJ97+Scoresheet!$AK97+Scoresheet!$AL97),0.01))</f>
        <v>0</v>
      </c>
      <c r="AG97" s="66">
        <f>IF((Scoresheet!$AJ97+Scoresheet!$AK97+Scoresheet!$AL97)=0,0,FLOOR(Scoresheet!AK97/(Scoresheet!$AJ97+Scoresheet!$AK97+Scoresheet!$AL97),0.01))</f>
        <v>0</v>
      </c>
      <c r="AH97" s="109">
        <f>IF((Scoresheet!$AJ97+Scoresheet!$AK97+Scoresheet!$AL97)=0,0,FLOOR(Scoresheet!AL97/(Scoresheet!$AJ97+Scoresheet!$AK97+Scoresheet!$AL97),0.01))</f>
        <v>0</v>
      </c>
      <c r="AI97" s="95"/>
      <c r="AJ97" s="95"/>
      <c r="AK97" s="95"/>
      <c r="AL97" s="95"/>
      <c r="AM97" s="95"/>
      <c r="AN97" s="95"/>
      <c r="AP97" s="96"/>
      <c r="AQ97" s="66">
        <f t="shared" si="51"/>
        <v>0</v>
      </c>
      <c r="AR97" s="66">
        <f t="shared" si="59"/>
        <v>0</v>
      </c>
      <c r="AS97" s="66">
        <f t="shared" si="60"/>
        <v>0</v>
      </c>
      <c r="AT97" s="66">
        <f t="shared" si="61"/>
        <v>0</v>
      </c>
      <c r="AU97" s="66">
        <f t="shared" si="62"/>
        <v>0</v>
      </c>
      <c r="AV97" s="66">
        <f t="shared" si="63"/>
        <v>0</v>
      </c>
      <c r="AW97" s="66">
        <f t="shared" si="64"/>
        <v>0</v>
      </c>
      <c r="AX97" s="66">
        <f t="shared" si="65"/>
        <v>0</v>
      </c>
      <c r="AY97" s="66">
        <f t="shared" si="66"/>
        <v>0</v>
      </c>
      <c r="AZ97" s="66">
        <f t="shared" si="67"/>
        <v>0</v>
      </c>
      <c r="BA97" s="66">
        <f t="shared" si="68"/>
        <v>0</v>
      </c>
      <c r="BB97" s="66">
        <f t="shared" si="69"/>
        <v>0</v>
      </c>
      <c r="BC97" s="66">
        <f t="shared" si="70"/>
        <v>0</v>
      </c>
      <c r="BD97" s="66">
        <f t="shared" si="71"/>
        <v>0</v>
      </c>
      <c r="BE97" s="66">
        <f t="shared" si="72"/>
        <v>0</v>
      </c>
      <c r="BF97" s="66">
        <f t="shared" si="73"/>
        <v>0</v>
      </c>
      <c r="BG97" s="66">
        <f t="shared" si="74"/>
        <v>0</v>
      </c>
      <c r="BH97" s="66">
        <f t="shared" si="75"/>
        <v>0</v>
      </c>
      <c r="BI97" s="66">
        <f t="shared" si="76"/>
        <v>0</v>
      </c>
      <c r="BJ97" s="66">
        <f t="shared" si="77"/>
        <v>0</v>
      </c>
      <c r="BK97" s="66">
        <f t="shared" si="78"/>
        <v>0</v>
      </c>
      <c r="BL97" s="66">
        <f t="shared" si="79"/>
        <v>0</v>
      </c>
      <c r="BM97" s="66">
        <f t="shared" si="80"/>
        <v>0</v>
      </c>
      <c r="BN97" s="66">
        <f t="shared" si="81"/>
        <v>0</v>
      </c>
      <c r="BO97" s="66">
        <f t="shared" si="82"/>
        <v>0</v>
      </c>
      <c r="BP97" s="66">
        <f t="shared" si="83"/>
        <v>0</v>
      </c>
      <c r="BQ97" s="66">
        <f t="shared" si="84"/>
        <v>0</v>
      </c>
      <c r="BR97" s="66">
        <f t="shared" si="85"/>
        <v>0</v>
      </c>
      <c r="BS97" s="66">
        <f t="shared" si="86"/>
        <v>0</v>
      </c>
      <c r="BT97" s="66">
        <f t="shared" si="87"/>
        <v>0</v>
      </c>
      <c r="BU97" s="66">
        <f t="shared" si="88"/>
        <v>0</v>
      </c>
      <c r="BV97" s="66">
        <f t="shared" si="89"/>
        <v>0</v>
      </c>
      <c r="BX97" s="66">
        <f t="shared" si="90"/>
        <v>0</v>
      </c>
      <c r="BY97" s="66">
        <f t="shared" si="52"/>
        <v>0</v>
      </c>
      <c r="BZ97" s="66">
        <f t="shared" si="53"/>
        <v>0</v>
      </c>
      <c r="CA97" s="66">
        <f t="shared" si="54"/>
        <v>0</v>
      </c>
      <c r="CB97" s="66">
        <f t="shared" si="55"/>
        <v>0</v>
      </c>
      <c r="CC97" s="66">
        <f t="shared" si="56"/>
        <v>0</v>
      </c>
      <c r="CD97" s="66">
        <f t="shared" si="57"/>
        <v>0</v>
      </c>
    </row>
    <row r="98" spans="1:82">
      <c r="A98" s="96">
        <f t="shared" si="58"/>
        <v>0</v>
      </c>
      <c r="B98" s="109">
        <f>Scoresheet!B98</f>
        <v>0</v>
      </c>
      <c r="C98" s="66">
        <f>IF(Scoresheet!C98=0,0,Scoresheet!C98/(Scoresheet!C98+Scoresheet!D98))</f>
        <v>0</v>
      </c>
      <c r="D98" s="109">
        <f>IF(Scoresheet!D98=0,0,Scoresheet!D98/(Scoresheet!C98+Scoresheet!D98))</f>
        <v>0</v>
      </c>
      <c r="E98" s="66">
        <f>IF(Scoresheet!E98=0,0,Scoresheet!E98/(Scoresheet!E98+Scoresheet!F98))</f>
        <v>0</v>
      </c>
      <c r="F98" s="66">
        <f>IF(Scoresheet!G98=0,0,Scoresheet!G98/(Scoresheet!G98+Scoresheet!H98)*(IF(Result!E98=0,1,Result!E98)))</f>
        <v>0</v>
      </c>
      <c r="G98" s="66">
        <f>IF(Scoresheet!I98=0,0,Scoresheet!I98/(Scoresheet!I98+Scoresheet!J98)*(IF(Result!E98=0,1,Result!E98)))</f>
        <v>0</v>
      </c>
      <c r="H98" s="66">
        <f>IF(Scoresheet!K98=0,0,Scoresheet!K98/(Scoresheet!L98+Scoresheet!K98)*(IF(Result!E98=0,1,Result!E98)))</f>
        <v>0</v>
      </c>
      <c r="I98" s="66">
        <f>IF(Scoresheet!L98=0,0,Scoresheet!L98/(Scoresheet!K98+Scoresheet!L98)*(IF(Result!E98=0,1,Result!E98)))</f>
        <v>0</v>
      </c>
      <c r="J98" s="109">
        <f>IF(Scoresheet!M98=0,0,Scoresheet!M98/(Scoresheet!M98+Scoresheet!N98))</f>
        <v>0</v>
      </c>
      <c r="K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O98/(Scoresheet!$O98+Scoresheet!$P98+Scoresheet!$Q98+Scoresheet!$R98+Scoresheet!$S98+Scoresheet!$T98+Scoresheet!$U98+Scoresheet!$V98+Scoresheet!$W98),2))),"ERR!"))</f>
        <v>0</v>
      </c>
      <c r="L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P98/(Scoresheet!$O98+Scoresheet!$P98+Scoresheet!$Q98+Scoresheet!$R98+Scoresheet!$S98+Scoresheet!$T98+Scoresheet!$U98+Scoresheet!$V98+Scoresheet!$W98),2))),"ERR!"))</f>
        <v>0</v>
      </c>
      <c r="M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Q98/(Scoresheet!$O98+Scoresheet!$P98+Scoresheet!$Q98+Scoresheet!$R98+Scoresheet!$S98+Scoresheet!$T98+Scoresheet!$U98+Scoresheet!$V98+Scoresheet!$W98),2))),"ERR!"))</f>
        <v>0</v>
      </c>
      <c r="N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R98/(Scoresheet!$O98+Scoresheet!$P98+Scoresheet!$Q98+Scoresheet!$R98+Scoresheet!$S98+Scoresheet!$T98+Scoresheet!$U98+Scoresheet!$V98+Scoresheet!$W98),2))),"ERR!"))</f>
        <v>0</v>
      </c>
      <c r="O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S98/(Scoresheet!$O98+Scoresheet!$P98+Scoresheet!$Q98+Scoresheet!$R98+Scoresheet!$S98+Scoresheet!$T98+Scoresheet!$U98+Scoresheet!$V98+Scoresheet!$W98),2))),"ERR!"))</f>
        <v>0</v>
      </c>
      <c r="P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T98/(Scoresheet!$O98+Scoresheet!$P98+Scoresheet!$Q98+Scoresheet!$R98+Scoresheet!$S98+Scoresheet!$T98+Scoresheet!$U98+Scoresheet!$V98+Scoresheet!$W98),2))),"ERR!"))</f>
        <v>0</v>
      </c>
      <c r="Q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U98/(Scoresheet!$O98+Scoresheet!$P98+Scoresheet!$Q98+Scoresheet!$R98+Scoresheet!$S98+Scoresheet!$T98+Scoresheet!$U98+Scoresheet!$V98+Scoresheet!$W98),2))),"ERR!"))</f>
        <v>0</v>
      </c>
      <c r="R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V98/(Scoresheet!$O98+Scoresheet!$P98+Scoresheet!$Q98+Scoresheet!$R98+Scoresheet!$S98+Scoresheet!$T98+Scoresheet!$U98+Scoresheet!$V98+Scoresheet!$W98),2))),"ERR!"))</f>
        <v>0</v>
      </c>
      <c r="S98" s="114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W98/(Scoresheet!$O98+Scoresheet!$P98+Scoresheet!$Q98+Scoresheet!$R98+Scoresheet!$S98+Scoresheet!$T98+Scoresheet!$U98+Scoresheet!$V98+Scoresheet!$W98),2))),"ERR!"))</f>
        <v>0</v>
      </c>
      <c r="T98" s="66">
        <f>Scoresheet!X98</f>
        <v>0</v>
      </c>
      <c r="U98" s="66">
        <f>IF((Scoresheet!$Y98+Scoresheet!$Z98+Scoresheet!$AA98)=0,0,FLOOR(Scoresheet!Y98/(Scoresheet!$Y98+Scoresheet!$Z98+Scoresheet!$AA98),0.01))</f>
        <v>0</v>
      </c>
      <c r="V98" s="66">
        <f>IF((Scoresheet!$Y98+Scoresheet!$Z98+Scoresheet!$AA98)=0,0,FLOOR(Scoresheet!Z98/(Scoresheet!$Y98+Scoresheet!$Z98+Scoresheet!$AA98),0.01))</f>
        <v>0</v>
      </c>
      <c r="W98" s="109">
        <f>IF((Scoresheet!$Y98+Scoresheet!$Z98+Scoresheet!$AA98)=0,0,FLOOR(Scoresheet!AA98/(Scoresheet!$Y98+Scoresheet!$Z98+Scoresheet!$AA98),0.01))</f>
        <v>0</v>
      </c>
      <c r="X98" s="66">
        <f>IF((Scoresheet!$AB98+Scoresheet!$AC98+Scoresheet!$AD98)=0,0,FLOOR(Scoresheet!AB98/(Scoresheet!$AB98+Scoresheet!$AC98+Scoresheet!$AD98),0.01))</f>
        <v>0</v>
      </c>
      <c r="Y98" s="66">
        <f>IF((Scoresheet!$AB98+Scoresheet!$AC98+Scoresheet!$AD98)=0,0,FLOOR(Scoresheet!AC98/(Scoresheet!$AB98+Scoresheet!$AC98+Scoresheet!$AD98),0.01))</f>
        <v>0</v>
      </c>
      <c r="Z98" s="115">
        <f>IF((Scoresheet!$AB98+Scoresheet!$AC98+Scoresheet!$AD98)=0,0,FLOOR(Scoresheet!AD98/(Scoresheet!$AB98+Scoresheet!$AC98+Scoresheet!$AD98),0.01))</f>
        <v>0</v>
      </c>
      <c r="AA98" s="116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E98/(Scoresheet!$AE98+Scoresheet!$AF98+Scoresheet!$AG98+Scoresheet!$AH98+Scoresheet!$AI98),2))),"ERR!")</f>
        <v>0</v>
      </c>
      <c r="AB98" s="115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F98/(Scoresheet!$AE98+Scoresheet!$AF98+Scoresheet!$AG98+Scoresheet!$AH98+Scoresheet!$AI98),2))),"ERR!")</f>
        <v>0</v>
      </c>
      <c r="AC98" s="115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G98/(Scoresheet!$AE98+Scoresheet!$AF98+Scoresheet!$AG98+Scoresheet!$AH98+Scoresheet!$AI98),2))),"ERR!")</f>
        <v>0</v>
      </c>
      <c r="AD98" s="115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H98/(Scoresheet!$AE98+Scoresheet!$AF98+Scoresheet!$AG98+Scoresheet!$AH98+Scoresheet!$AI98),2))),"ERR!")</f>
        <v>0</v>
      </c>
      <c r="AE98" s="114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I98/(Scoresheet!$AE98+Scoresheet!$AF98+Scoresheet!$AG98+Scoresheet!$AH98+Scoresheet!$AI98),2))),"ERR!")</f>
        <v>0</v>
      </c>
      <c r="AF98" s="66">
        <f>IF((Scoresheet!$AJ98+Scoresheet!$AK98+Scoresheet!$AL98)=0,0,FLOOR(Scoresheet!AJ98/(Scoresheet!$AJ98+Scoresheet!$AK98+Scoresheet!$AL98),0.01))</f>
        <v>0</v>
      </c>
      <c r="AG98" s="66">
        <f>IF((Scoresheet!$AJ98+Scoresheet!$AK98+Scoresheet!$AL98)=0,0,FLOOR(Scoresheet!AK98/(Scoresheet!$AJ98+Scoresheet!$AK98+Scoresheet!$AL98),0.01))</f>
        <v>0</v>
      </c>
      <c r="AH98" s="109">
        <f>IF((Scoresheet!$AJ98+Scoresheet!$AK98+Scoresheet!$AL98)=0,0,FLOOR(Scoresheet!AL98/(Scoresheet!$AJ98+Scoresheet!$AK98+Scoresheet!$AL98),0.01))</f>
        <v>0</v>
      </c>
      <c r="AI98" s="95"/>
      <c r="AJ98" s="95"/>
      <c r="AK98" s="95"/>
      <c r="AL98" s="95"/>
      <c r="AM98" s="95"/>
      <c r="AN98" s="95"/>
      <c r="AP98" s="96"/>
      <c r="AQ98" s="66">
        <f t="shared" si="51"/>
        <v>0</v>
      </c>
      <c r="AR98" s="66">
        <f t="shared" si="59"/>
        <v>0</v>
      </c>
      <c r="AS98" s="66">
        <f t="shared" si="60"/>
        <v>0</v>
      </c>
      <c r="AT98" s="66">
        <f t="shared" si="61"/>
        <v>0</v>
      </c>
      <c r="AU98" s="66">
        <f t="shared" si="62"/>
        <v>0</v>
      </c>
      <c r="AV98" s="66">
        <f t="shared" si="63"/>
        <v>0</v>
      </c>
      <c r="AW98" s="66">
        <f t="shared" si="64"/>
        <v>0</v>
      </c>
      <c r="AX98" s="66">
        <f t="shared" si="65"/>
        <v>0</v>
      </c>
      <c r="AY98" s="66">
        <f t="shared" si="66"/>
        <v>0</v>
      </c>
      <c r="AZ98" s="66">
        <f t="shared" si="67"/>
        <v>0</v>
      </c>
      <c r="BA98" s="66">
        <f t="shared" si="68"/>
        <v>0</v>
      </c>
      <c r="BB98" s="66">
        <f t="shared" si="69"/>
        <v>0</v>
      </c>
      <c r="BC98" s="66">
        <f t="shared" si="70"/>
        <v>0</v>
      </c>
      <c r="BD98" s="66">
        <f t="shared" si="71"/>
        <v>0</v>
      </c>
      <c r="BE98" s="66">
        <f t="shared" si="72"/>
        <v>0</v>
      </c>
      <c r="BF98" s="66">
        <f t="shared" si="73"/>
        <v>0</v>
      </c>
      <c r="BG98" s="66">
        <f t="shared" si="74"/>
        <v>0</v>
      </c>
      <c r="BH98" s="66">
        <f t="shared" si="75"/>
        <v>0</v>
      </c>
      <c r="BI98" s="66">
        <f t="shared" si="76"/>
        <v>0</v>
      </c>
      <c r="BJ98" s="66">
        <f t="shared" si="77"/>
        <v>0</v>
      </c>
      <c r="BK98" s="66">
        <f t="shared" si="78"/>
        <v>0</v>
      </c>
      <c r="BL98" s="66">
        <f t="shared" si="79"/>
        <v>0</v>
      </c>
      <c r="BM98" s="66">
        <f t="shared" si="80"/>
        <v>0</v>
      </c>
      <c r="BN98" s="66">
        <f t="shared" si="81"/>
        <v>0</v>
      </c>
      <c r="BO98" s="66">
        <f t="shared" si="82"/>
        <v>0</v>
      </c>
      <c r="BP98" s="66">
        <f t="shared" si="83"/>
        <v>0</v>
      </c>
      <c r="BQ98" s="66">
        <f t="shared" si="84"/>
        <v>0</v>
      </c>
      <c r="BR98" s="66">
        <f t="shared" si="85"/>
        <v>0</v>
      </c>
      <c r="BS98" s="66">
        <f t="shared" si="86"/>
        <v>0</v>
      </c>
      <c r="BT98" s="66">
        <f t="shared" si="87"/>
        <v>0</v>
      </c>
      <c r="BU98" s="66">
        <f t="shared" si="88"/>
        <v>0</v>
      </c>
      <c r="BV98" s="66">
        <f t="shared" si="89"/>
        <v>0</v>
      </c>
      <c r="BX98" s="66">
        <f t="shared" si="90"/>
        <v>0</v>
      </c>
      <c r="BY98" s="66">
        <f t="shared" si="52"/>
        <v>0</v>
      </c>
      <c r="BZ98" s="66">
        <f t="shared" si="53"/>
        <v>0</v>
      </c>
      <c r="CA98" s="66">
        <f t="shared" si="54"/>
        <v>0</v>
      </c>
      <c r="CB98" s="66">
        <f t="shared" si="55"/>
        <v>0</v>
      </c>
      <c r="CC98" s="66">
        <f t="shared" si="56"/>
        <v>0</v>
      </c>
      <c r="CD98" s="66">
        <f t="shared" si="57"/>
        <v>0</v>
      </c>
    </row>
    <row r="99" spans="1:82">
      <c r="A99" s="96">
        <f t="shared" si="58"/>
        <v>0</v>
      </c>
      <c r="B99" s="109">
        <f>Scoresheet!B99</f>
        <v>0</v>
      </c>
      <c r="C99" s="66">
        <f>IF(Scoresheet!C99=0,0,Scoresheet!C99/(Scoresheet!C99+Scoresheet!D99))</f>
        <v>0</v>
      </c>
      <c r="D99" s="109">
        <f>IF(Scoresheet!D99=0,0,Scoresheet!D99/(Scoresheet!C99+Scoresheet!D99))</f>
        <v>0</v>
      </c>
      <c r="E99" s="66">
        <f>IF(Scoresheet!E99=0,0,Scoresheet!E99/(Scoresheet!E99+Scoresheet!F99))</f>
        <v>0</v>
      </c>
      <c r="F99" s="66">
        <f>IF(Scoresheet!G99=0,0,Scoresheet!G99/(Scoresheet!G99+Scoresheet!H99)*(IF(Result!E99=0,1,Result!E99)))</f>
        <v>0</v>
      </c>
      <c r="G99" s="66">
        <f>IF(Scoresheet!I99=0,0,Scoresheet!I99/(Scoresheet!I99+Scoresheet!J99)*(IF(Result!E99=0,1,Result!E99)))</f>
        <v>0</v>
      </c>
      <c r="H99" s="66">
        <f>IF(Scoresheet!K99=0,0,Scoresheet!K99/(Scoresheet!L99+Scoresheet!K99)*(IF(Result!E99=0,1,Result!E99)))</f>
        <v>0</v>
      </c>
      <c r="I99" s="66">
        <f>IF(Scoresheet!L99=0,0,Scoresheet!L99/(Scoresheet!K99+Scoresheet!L99)*(IF(Result!E99=0,1,Result!E99)))</f>
        <v>0</v>
      </c>
      <c r="J99" s="109">
        <f>IF(Scoresheet!M99=0,0,Scoresheet!M99/(Scoresheet!M99+Scoresheet!N99))</f>
        <v>0</v>
      </c>
      <c r="K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O99/(Scoresheet!$O99+Scoresheet!$P99+Scoresheet!$Q99+Scoresheet!$R99+Scoresheet!$S99+Scoresheet!$T99+Scoresheet!$U99+Scoresheet!$V99+Scoresheet!$W99),2))),"ERR!"))</f>
        <v>0</v>
      </c>
      <c r="L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P99/(Scoresheet!$O99+Scoresheet!$P99+Scoresheet!$Q99+Scoresheet!$R99+Scoresheet!$S99+Scoresheet!$T99+Scoresheet!$U99+Scoresheet!$V99+Scoresheet!$W99),2))),"ERR!"))</f>
        <v>0</v>
      </c>
      <c r="M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Q99/(Scoresheet!$O99+Scoresheet!$P99+Scoresheet!$Q99+Scoresheet!$R99+Scoresheet!$S99+Scoresheet!$T99+Scoresheet!$U99+Scoresheet!$V99+Scoresheet!$W99),2))),"ERR!"))</f>
        <v>0</v>
      </c>
      <c r="N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R99/(Scoresheet!$O99+Scoresheet!$P99+Scoresheet!$Q99+Scoresheet!$R99+Scoresheet!$S99+Scoresheet!$T99+Scoresheet!$U99+Scoresheet!$V99+Scoresheet!$W99),2))),"ERR!"))</f>
        <v>0</v>
      </c>
      <c r="O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S99/(Scoresheet!$O99+Scoresheet!$P99+Scoresheet!$Q99+Scoresheet!$R99+Scoresheet!$S99+Scoresheet!$T99+Scoresheet!$U99+Scoresheet!$V99+Scoresheet!$W99),2))),"ERR!"))</f>
        <v>0</v>
      </c>
      <c r="P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T99/(Scoresheet!$O99+Scoresheet!$P99+Scoresheet!$Q99+Scoresheet!$R99+Scoresheet!$S99+Scoresheet!$T99+Scoresheet!$U99+Scoresheet!$V99+Scoresheet!$W99),2))),"ERR!"))</f>
        <v>0</v>
      </c>
      <c r="Q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U99/(Scoresheet!$O99+Scoresheet!$P99+Scoresheet!$Q99+Scoresheet!$R99+Scoresheet!$S99+Scoresheet!$T99+Scoresheet!$U99+Scoresheet!$V99+Scoresheet!$W99),2))),"ERR!"))</f>
        <v>0</v>
      </c>
      <c r="R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V99/(Scoresheet!$O99+Scoresheet!$P99+Scoresheet!$Q99+Scoresheet!$R99+Scoresheet!$S99+Scoresheet!$T99+Scoresheet!$U99+Scoresheet!$V99+Scoresheet!$W99),2))),"ERR!"))</f>
        <v>0</v>
      </c>
      <c r="S99" s="114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W99/(Scoresheet!$O99+Scoresheet!$P99+Scoresheet!$Q99+Scoresheet!$R99+Scoresheet!$S99+Scoresheet!$T99+Scoresheet!$U99+Scoresheet!$V99+Scoresheet!$W99),2))),"ERR!"))</f>
        <v>0</v>
      </c>
      <c r="T99" s="66">
        <f>Scoresheet!X99</f>
        <v>0</v>
      </c>
      <c r="U99" s="66">
        <f>IF((Scoresheet!$Y99+Scoresheet!$Z99+Scoresheet!$AA99)=0,0,FLOOR(Scoresheet!Y99/(Scoresheet!$Y99+Scoresheet!$Z99+Scoresheet!$AA99),0.01))</f>
        <v>0</v>
      </c>
      <c r="V99" s="66">
        <f>IF((Scoresheet!$Y99+Scoresheet!$Z99+Scoresheet!$AA99)=0,0,FLOOR(Scoresheet!Z99/(Scoresheet!$Y99+Scoresheet!$Z99+Scoresheet!$AA99),0.01))</f>
        <v>0</v>
      </c>
      <c r="W99" s="109">
        <f>IF((Scoresheet!$Y99+Scoresheet!$Z99+Scoresheet!$AA99)=0,0,FLOOR(Scoresheet!AA99/(Scoresheet!$Y99+Scoresheet!$Z99+Scoresheet!$AA99),0.01))</f>
        <v>0</v>
      </c>
      <c r="X99" s="66">
        <f>IF((Scoresheet!$AB99+Scoresheet!$AC99+Scoresheet!$AD99)=0,0,FLOOR(Scoresheet!AB99/(Scoresheet!$AB99+Scoresheet!$AC99+Scoresheet!$AD99),0.01))</f>
        <v>0</v>
      </c>
      <c r="Y99" s="66">
        <f>IF((Scoresheet!$AB99+Scoresheet!$AC99+Scoresheet!$AD99)=0,0,FLOOR(Scoresheet!AC99/(Scoresheet!$AB99+Scoresheet!$AC99+Scoresheet!$AD99),0.01))</f>
        <v>0</v>
      </c>
      <c r="Z99" s="115">
        <f>IF((Scoresheet!$AB99+Scoresheet!$AC99+Scoresheet!$AD99)=0,0,FLOOR(Scoresheet!AD99/(Scoresheet!$AB99+Scoresheet!$AC99+Scoresheet!$AD99),0.01))</f>
        <v>0</v>
      </c>
      <c r="AA99" s="116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E99/(Scoresheet!$AE99+Scoresheet!$AF99+Scoresheet!$AG99+Scoresheet!$AH99+Scoresheet!$AI99),2))),"ERR!")</f>
        <v>0</v>
      </c>
      <c r="AB99" s="115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F99/(Scoresheet!$AE99+Scoresheet!$AF99+Scoresheet!$AG99+Scoresheet!$AH99+Scoresheet!$AI99),2))),"ERR!")</f>
        <v>0</v>
      </c>
      <c r="AC99" s="115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G99/(Scoresheet!$AE99+Scoresheet!$AF99+Scoresheet!$AG99+Scoresheet!$AH99+Scoresheet!$AI99),2))),"ERR!")</f>
        <v>0</v>
      </c>
      <c r="AD99" s="115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H99/(Scoresheet!$AE99+Scoresheet!$AF99+Scoresheet!$AG99+Scoresheet!$AH99+Scoresheet!$AI99),2))),"ERR!")</f>
        <v>0</v>
      </c>
      <c r="AE99" s="114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I99/(Scoresheet!$AE99+Scoresheet!$AF99+Scoresheet!$AG99+Scoresheet!$AH99+Scoresheet!$AI99),2))),"ERR!")</f>
        <v>0</v>
      </c>
      <c r="AF99" s="66">
        <f>IF((Scoresheet!$AJ99+Scoresheet!$AK99+Scoresheet!$AL99)=0,0,FLOOR(Scoresheet!AJ99/(Scoresheet!$AJ99+Scoresheet!$AK99+Scoresheet!$AL99),0.01))</f>
        <v>0</v>
      </c>
      <c r="AG99" s="66">
        <f>IF((Scoresheet!$AJ99+Scoresheet!$AK99+Scoresheet!$AL99)=0,0,FLOOR(Scoresheet!AK99/(Scoresheet!$AJ99+Scoresheet!$AK99+Scoresheet!$AL99),0.01))</f>
        <v>0</v>
      </c>
      <c r="AH99" s="109">
        <f>IF((Scoresheet!$AJ99+Scoresheet!$AK99+Scoresheet!$AL99)=0,0,FLOOR(Scoresheet!AL99/(Scoresheet!$AJ99+Scoresheet!$AK99+Scoresheet!$AL99),0.01))</f>
        <v>0</v>
      </c>
      <c r="AI99" s="95"/>
      <c r="AJ99" s="95"/>
      <c r="AK99" s="95"/>
      <c r="AL99" s="95"/>
      <c r="AM99" s="95"/>
      <c r="AN99" s="95"/>
      <c r="AP99" s="96"/>
      <c r="AQ99" s="66">
        <f t="shared" si="51"/>
        <v>0</v>
      </c>
      <c r="AR99" s="66">
        <f t="shared" si="59"/>
        <v>0</v>
      </c>
      <c r="AS99" s="66">
        <f t="shared" si="60"/>
        <v>0</v>
      </c>
      <c r="AT99" s="66">
        <f t="shared" si="61"/>
        <v>0</v>
      </c>
      <c r="AU99" s="66">
        <f t="shared" si="62"/>
        <v>0</v>
      </c>
      <c r="AV99" s="66">
        <f t="shared" si="63"/>
        <v>0</v>
      </c>
      <c r="AW99" s="66">
        <f t="shared" si="64"/>
        <v>0</v>
      </c>
      <c r="AX99" s="66">
        <f t="shared" si="65"/>
        <v>0</v>
      </c>
      <c r="AY99" s="66">
        <f t="shared" si="66"/>
        <v>0</v>
      </c>
      <c r="AZ99" s="66">
        <f t="shared" si="67"/>
        <v>0</v>
      </c>
      <c r="BA99" s="66">
        <f t="shared" si="68"/>
        <v>0</v>
      </c>
      <c r="BB99" s="66">
        <f t="shared" si="69"/>
        <v>0</v>
      </c>
      <c r="BC99" s="66">
        <f t="shared" si="70"/>
        <v>0</v>
      </c>
      <c r="BD99" s="66">
        <f t="shared" si="71"/>
        <v>0</v>
      </c>
      <c r="BE99" s="66">
        <f t="shared" si="72"/>
        <v>0</v>
      </c>
      <c r="BF99" s="66">
        <f t="shared" si="73"/>
        <v>0</v>
      </c>
      <c r="BG99" s="66">
        <f t="shared" si="74"/>
        <v>0</v>
      </c>
      <c r="BH99" s="66">
        <f t="shared" si="75"/>
        <v>0</v>
      </c>
      <c r="BI99" s="66">
        <f t="shared" si="76"/>
        <v>0</v>
      </c>
      <c r="BJ99" s="66">
        <f t="shared" si="77"/>
        <v>0</v>
      </c>
      <c r="BK99" s="66">
        <f t="shared" si="78"/>
        <v>0</v>
      </c>
      <c r="BL99" s="66">
        <f t="shared" si="79"/>
        <v>0</v>
      </c>
      <c r="BM99" s="66">
        <f t="shared" si="80"/>
        <v>0</v>
      </c>
      <c r="BN99" s="66">
        <f t="shared" si="81"/>
        <v>0</v>
      </c>
      <c r="BO99" s="66">
        <f t="shared" si="82"/>
        <v>0</v>
      </c>
      <c r="BP99" s="66">
        <f t="shared" si="83"/>
        <v>0</v>
      </c>
      <c r="BQ99" s="66">
        <f t="shared" si="84"/>
        <v>0</v>
      </c>
      <c r="BR99" s="66">
        <f t="shared" si="85"/>
        <v>0</v>
      </c>
      <c r="BS99" s="66">
        <f t="shared" si="86"/>
        <v>0</v>
      </c>
      <c r="BT99" s="66">
        <f t="shared" si="87"/>
        <v>0</v>
      </c>
      <c r="BU99" s="66">
        <f t="shared" si="88"/>
        <v>0</v>
      </c>
      <c r="BV99" s="66">
        <f t="shared" si="89"/>
        <v>0</v>
      </c>
      <c r="BX99" s="66">
        <f t="shared" si="90"/>
        <v>0</v>
      </c>
      <c r="BY99" s="66">
        <f t="shared" si="52"/>
        <v>0</v>
      </c>
      <c r="BZ99" s="66">
        <f t="shared" si="53"/>
        <v>0</v>
      </c>
      <c r="CA99" s="66">
        <f t="shared" si="54"/>
        <v>0</v>
      </c>
      <c r="CB99" s="66">
        <f t="shared" si="55"/>
        <v>0</v>
      </c>
      <c r="CC99" s="66">
        <f t="shared" si="56"/>
        <v>0</v>
      </c>
      <c r="CD99" s="66">
        <f t="shared" si="57"/>
        <v>0</v>
      </c>
    </row>
    <row r="100" spans="1:82">
      <c r="A100" s="96">
        <f t="shared" si="58"/>
        <v>0</v>
      </c>
      <c r="B100" s="109">
        <f>Scoresheet!B100</f>
        <v>0</v>
      </c>
      <c r="C100" s="66">
        <f>IF(Scoresheet!C100=0,0,Scoresheet!C100/(Scoresheet!C100+Scoresheet!D100))</f>
        <v>0</v>
      </c>
      <c r="D100" s="109">
        <f>IF(Scoresheet!D100=0,0,Scoresheet!D100/(Scoresheet!C100+Scoresheet!D100))</f>
        <v>0</v>
      </c>
      <c r="E100" s="66">
        <f>IF(Scoresheet!E100=0,0,Scoresheet!E100/(Scoresheet!E100+Scoresheet!F100))</f>
        <v>0</v>
      </c>
      <c r="F100" s="66">
        <f>IF(Scoresheet!G100=0,0,Scoresheet!G100/(Scoresheet!G100+Scoresheet!H100)*(IF(Result!E100=0,1,Result!E100)))</f>
        <v>0</v>
      </c>
      <c r="G100" s="66">
        <f>IF(Scoresheet!I100=0,0,Scoresheet!I100/(Scoresheet!I100+Scoresheet!J100)*(IF(Result!E100=0,1,Result!E100)))</f>
        <v>0</v>
      </c>
      <c r="H100" s="66">
        <f>IF(Scoresheet!K100=0,0,Scoresheet!K100/(Scoresheet!L100+Scoresheet!K100)*(IF(Result!E100=0,1,Result!E100)))</f>
        <v>0</v>
      </c>
      <c r="I100" s="66">
        <f>IF(Scoresheet!L100=0,0,Scoresheet!L100/(Scoresheet!K100+Scoresheet!L100)*(IF(Result!E100=0,1,Result!E100)))</f>
        <v>0</v>
      </c>
      <c r="J100" s="109">
        <f>IF(Scoresheet!M100=0,0,Scoresheet!M100/(Scoresheet!M100+Scoresheet!N100))</f>
        <v>0</v>
      </c>
      <c r="K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O100/(Scoresheet!$O100+Scoresheet!$P100+Scoresheet!$Q100+Scoresheet!$R100+Scoresheet!$S100+Scoresheet!$T100+Scoresheet!$U100+Scoresheet!$V100+Scoresheet!$W100),2))),"ERR!"))</f>
        <v>0</v>
      </c>
      <c r="L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P100/(Scoresheet!$O100+Scoresheet!$P100+Scoresheet!$Q100+Scoresheet!$R100+Scoresheet!$S100+Scoresheet!$T100+Scoresheet!$U100+Scoresheet!$V100+Scoresheet!$W100),2))),"ERR!"))</f>
        <v>0</v>
      </c>
      <c r="M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Q100/(Scoresheet!$O100+Scoresheet!$P100+Scoresheet!$Q100+Scoresheet!$R100+Scoresheet!$S100+Scoresheet!$T100+Scoresheet!$U100+Scoresheet!$V100+Scoresheet!$W100),2))),"ERR!"))</f>
        <v>0</v>
      </c>
      <c r="N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R100/(Scoresheet!$O100+Scoresheet!$P100+Scoresheet!$Q100+Scoresheet!$R100+Scoresheet!$S100+Scoresheet!$T100+Scoresheet!$U100+Scoresheet!$V100+Scoresheet!$W100),2))),"ERR!"))</f>
        <v>0</v>
      </c>
      <c r="O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S100/(Scoresheet!$O100+Scoresheet!$P100+Scoresheet!$Q100+Scoresheet!$R100+Scoresheet!$S100+Scoresheet!$T100+Scoresheet!$U100+Scoresheet!$V100+Scoresheet!$W100),2))),"ERR!"))</f>
        <v>0</v>
      </c>
      <c r="P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T100/(Scoresheet!$O100+Scoresheet!$P100+Scoresheet!$Q100+Scoresheet!$R100+Scoresheet!$S100+Scoresheet!$T100+Scoresheet!$U100+Scoresheet!$V100+Scoresheet!$W100),2))),"ERR!"))</f>
        <v>0</v>
      </c>
      <c r="Q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U100/(Scoresheet!$O100+Scoresheet!$P100+Scoresheet!$Q100+Scoresheet!$R100+Scoresheet!$S100+Scoresheet!$T100+Scoresheet!$U100+Scoresheet!$V100+Scoresheet!$W100),2))),"ERR!"))</f>
        <v>0</v>
      </c>
      <c r="R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V100/(Scoresheet!$O100+Scoresheet!$P100+Scoresheet!$Q100+Scoresheet!$R100+Scoresheet!$S100+Scoresheet!$T100+Scoresheet!$U100+Scoresheet!$V100+Scoresheet!$W100),2))),"ERR!"))</f>
        <v>0</v>
      </c>
      <c r="S100" s="114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W100/(Scoresheet!$O100+Scoresheet!$P100+Scoresheet!$Q100+Scoresheet!$R100+Scoresheet!$S100+Scoresheet!$T100+Scoresheet!$U100+Scoresheet!$V100+Scoresheet!$W100),2))),"ERR!"))</f>
        <v>0</v>
      </c>
      <c r="T100" s="66">
        <f>Scoresheet!X100</f>
        <v>0</v>
      </c>
      <c r="U100" s="66">
        <f>IF((Scoresheet!$Y100+Scoresheet!$Z100+Scoresheet!$AA100)=0,0,FLOOR(Scoresheet!Y100/(Scoresheet!$Y100+Scoresheet!$Z100+Scoresheet!$AA100),0.01))</f>
        <v>0</v>
      </c>
      <c r="V100" s="66">
        <f>IF((Scoresheet!$Y100+Scoresheet!$Z100+Scoresheet!$AA100)=0,0,FLOOR(Scoresheet!Z100/(Scoresheet!$Y100+Scoresheet!$Z100+Scoresheet!$AA100),0.01))</f>
        <v>0</v>
      </c>
      <c r="W100" s="109">
        <f>IF((Scoresheet!$Y100+Scoresheet!$Z100+Scoresheet!$AA100)=0,0,FLOOR(Scoresheet!AA100/(Scoresheet!$Y100+Scoresheet!$Z100+Scoresheet!$AA100),0.01))</f>
        <v>0</v>
      </c>
      <c r="X100" s="66">
        <f>IF((Scoresheet!$AB100+Scoresheet!$AC100+Scoresheet!$AD100)=0,0,FLOOR(Scoresheet!AB100/(Scoresheet!$AB100+Scoresheet!$AC100+Scoresheet!$AD100),0.01))</f>
        <v>0</v>
      </c>
      <c r="Y100" s="66">
        <f>IF((Scoresheet!$AB100+Scoresheet!$AC100+Scoresheet!$AD100)=0,0,FLOOR(Scoresheet!AC100/(Scoresheet!$AB100+Scoresheet!$AC100+Scoresheet!$AD100),0.01))</f>
        <v>0</v>
      </c>
      <c r="Z100" s="115">
        <f>IF((Scoresheet!$AB100+Scoresheet!$AC100+Scoresheet!$AD100)=0,0,FLOOR(Scoresheet!AD100/(Scoresheet!$AB100+Scoresheet!$AC100+Scoresheet!$AD100),0.01))</f>
        <v>0</v>
      </c>
      <c r="AA100" s="116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E100/(Scoresheet!$AE100+Scoresheet!$AF100+Scoresheet!$AG100+Scoresheet!$AH100+Scoresheet!$AI100),2))),"ERR!")</f>
        <v>0</v>
      </c>
      <c r="AB100" s="115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F100/(Scoresheet!$AE100+Scoresheet!$AF100+Scoresheet!$AG100+Scoresheet!$AH100+Scoresheet!$AI100),2))),"ERR!")</f>
        <v>0</v>
      </c>
      <c r="AC100" s="115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G100/(Scoresheet!$AE100+Scoresheet!$AF100+Scoresheet!$AG100+Scoresheet!$AH100+Scoresheet!$AI100),2))),"ERR!")</f>
        <v>0</v>
      </c>
      <c r="AD100" s="115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H100/(Scoresheet!$AE100+Scoresheet!$AF100+Scoresheet!$AG100+Scoresheet!$AH100+Scoresheet!$AI100),2))),"ERR!")</f>
        <v>0</v>
      </c>
      <c r="AE100" s="114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I100/(Scoresheet!$AE100+Scoresheet!$AF100+Scoresheet!$AG100+Scoresheet!$AH100+Scoresheet!$AI100),2))),"ERR!")</f>
        <v>0</v>
      </c>
      <c r="AF100" s="66">
        <f>IF((Scoresheet!$AJ100+Scoresheet!$AK100+Scoresheet!$AL100)=0,0,FLOOR(Scoresheet!AJ100/(Scoresheet!$AJ100+Scoresheet!$AK100+Scoresheet!$AL100),0.01))</f>
        <v>0</v>
      </c>
      <c r="AG100" s="66">
        <f>IF((Scoresheet!$AJ100+Scoresheet!$AK100+Scoresheet!$AL100)=0,0,FLOOR(Scoresheet!AK100/(Scoresheet!$AJ100+Scoresheet!$AK100+Scoresheet!$AL100),0.01))</f>
        <v>0</v>
      </c>
      <c r="AH100" s="109">
        <f>IF((Scoresheet!$AJ100+Scoresheet!$AK100+Scoresheet!$AL100)=0,0,FLOOR(Scoresheet!AL100/(Scoresheet!$AJ100+Scoresheet!$AK100+Scoresheet!$AL100),0.01))</f>
        <v>0</v>
      </c>
      <c r="AI100" s="95"/>
      <c r="AJ100" s="95"/>
      <c r="AK100" s="95"/>
      <c r="AL100" s="95"/>
      <c r="AM100" s="95"/>
      <c r="AN100" s="95"/>
      <c r="AP100" s="96"/>
      <c r="AQ100" s="66">
        <f t="shared" si="51"/>
        <v>0</v>
      </c>
      <c r="AR100" s="66">
        <f t="shared" si="59"/>
        <v>0</v>
      </c>
      <c r="AS100" s="66">
        <f t="shared" si="60"/>
        <v>0</v>
      </c>
      <c r="AT100" s="66">
        <f t="shared" si="61"/>
        <v>0</v>
      </c>
      <c r="AU100" s="66">
        <f t="shared" si="62"/>
        <v>0</v>
      </c>
      <c r="AV100" s="66">
        <f t="shared" si="63"/>
        <v>0</v>
      </c>
      <c r="AW100" s="66">
        <f t="shared" si="64"/>
        <v>0</v>
      </c>
      <c r="AX100" s="66">
        <f t="shared" si="65"/>
        <v>0</v>
      </c>
      <c r="AY100" s="66">
        <f t="shared" si="66"/>
        <v>0</v>
      </c>
      <c r="AZ100" s="66">
        <f t="shared" si="67"/>
        <v>0</v>
      </c>
      <c r="BA100" s="66">
        <f t="shared" si="68"/>
        <v>0</v>
      </c>
      <c r="BB100" s="66">
        <f t="shared" si="69"/>
        <v>0</v>
      </c>
      <c r="BC100" s="66">
        <f t="shared" si="70"/>
        <v>0</v>
      </c>
      <c r="BD100" s="66">
        <f t="shared" si="71"/>
        <v>0</v>
      </c>
      <c r="BE100" s="66">
        <f t="shared" si="72"/>
        <v>0</v>
      </c>
      <c r="BF100" s="66">
        <f t="shared" si="73"/>
        <v>0</v>
      </c>
      <c r="BG100" s="66">
        <f t="shared" si="74"/>
        <v>0</v>
      </c>
      <c r="BH100" s="66">
        <f t="shared" si="75"/>
        <v>0</v>
      </c>
      <c r="BI100" s="66">
        <f t="shared" si="76"/>
        <v>0</v>
      </c>
      <c r="BJ100" s="66">
        <f t="shared" si="77"/>
        <v>0</v>
      </c>
      <c r="BK100" s="66">
        <f t="shared" si="78"/>
        <v>0</v>
      </c>
      <c r="BL100" s="66">
        <f t="shared" si="79"/>
        <v>0</v>
      </c>
      <c r="BM100" s="66">
        <f t="shared" si="80"/>
        <v>0</v>
      </c>
      <c r="BN100" s="66">
        <f t="shared" si="81"/>
        <v>0</v>
      </c>
      <c r="BO100" s="66">
        <f t="shared" si="82"/>
        <v>0</v>
      </c>
      <c r="BP100" s="66">
        <f t="shared" si="83"/>
        <v>0</v>
      </c>
      <c r="BQ100" s="66">
        <f t="shared" si="84"/>
        <v>0</v>
      </c>
      <c r="BR100" s="66">
        <f t="shared" si="85"/>
        <v>0</v>
      </c>
      <c r="BS100" s="66">
        <f t="shared" si="86"/>
        <v>0</v>
      </c>
      <c r="BT100" s="66">
        <f t="shared" si="87"/>
        <v>0</v>
      </c>
      <c r="BU100" s="66">
        <f t="shared" si="88"/>
        <v>0</v>
      </c>
      <c r="BV100" s="66">
        <f t="shared" si="89"/>
        <v>0</v>
      </c>
      <c r="BX100" s="66">
        <f t="shared" si="90"/>
        <v>0</v>
      </c>
      <c r="BY100" s="66">
        <f t="shared" si="52"/>
        <v>0</v>
      </c>
      <c r="BZ100" s="66">
        <f t="shared" si="53"/>
        <v>0</v>
      </c>
      <c r="CA100" s="66">
        <f t="shared" si="54"/>
        <v>0</v>
      </c>
      <c r="CB100" s="66">
        <f t="shared" si="55"/>
        <v>0</v>
      </c>
      <c r="CC100" s="66">
        <f t="shared" si="56"/>
        <v>0</v>
      </c>
      <c r="CD100" s="66">
        <f t="shared" si="57"/>
        <v>0</v>
      </c>
    </row>
    <row r="101" spans="1:82">
      <c r="A101" s="96">
        <f t="shared" si="58"/>
        <v>0</v>
      </c>
      <c r="B101" s="109">
        <f>Scoresheet!B101</f>
        <v>0</v>
      </c>
      <c r="C101" s="66">
        <f>IF(Scoresheet!C101=0,0,Scoresheet!C101/(Scoresheet!C101+Scoresheet!D101))</f>
        <v>0</v>
      </c>
      <c r="D101" s="109">
        <f>IF(Scoresheet!D101=0,0,Scoresheet!D101/(Scoresheet!C101+Scoresheet!D101))</f>
        <v>0</v>
      </c>
      <c r="E101" s="66">
        <f>IF(Scoresheet!E101=0,0,Scoresheet!E101/(Scoresheet!E101+Scoresheet!F101))</f>
        <v>0</v>
      </c>
      <c r="F101" s="66">
        <f>IF(Scoresheet!G101=0,0,Scoresheet!G101/(Scoresheet!G101+Scoresheet!H101)*(IF(Result!E101=0,1,Result!E101)))</f>
        <v>0</v>
      </c>
      <c r="G101" s="66">
        <f>IF(Scoresheet!I101=0,0,Scoresheet!I101/(Scoresheet!I101+Scoresheet!J101)*(IF(Result!E101=0,1,Result!E101)))</f>
        <v>0</v>
      </c>
      <c r="H101" s="66">
        <f>IF(Scoresheet!K101=0,0,Scoresheet!K101/(Scoresheet!L101+Scoresheet!K101)*(IF(Result!E101=0,1,Result!E101)))</f>
        <v>0</v>
      </c>
      <c r="I101" s="66">
        <f>IF(Scoresheet!L101=0,0,Scoresheet!L101/(Scoresheet!K101+Scoresheet!L101)*(IF(Result!E101=0,1,Result!E101)))</f>
        <v>0</v>
      </c>
      <c r="J101" s="109">
        <f>IF(Scoresheet!M101=0,0,Scoresheet!M101/(Scoresheet!M101+Scoresheet!N101))</f>
        <v>0</v>
      </c>
      <c r="K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O101/(Scoresheet!$O101+Scoresheet!$P101+Scoresheet!$Q101+Scoresheet!$R101+Scoresheet!$S101+Scoresheet!$T101+Scoresheet!$U101+Scoresheet!$V101+Scoresheet!$W101),2))),"ERR!"))</f>
        <v>0</v>
      </c>
      <c r="L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P101/(Scoresheet!$O101+Scoresheet!$P101+Scoresheet!$Q101+Scoresheet!$R101+Scoresheet!$S101+Scoresheet!$T101+Scoresheet!$U101+Scoresheet!$V101+Scoresheet!$W101),2))),"ERR!"))</f>
        <v>0</v>
      </c>
      <c r="M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Q101/(Scoresheet!$O101+Scoresheet!$P101+Scoresheet!$Q101+Scoresheet!$R101+Scoresheet!$S101+Scoresheet!$T101+Scoresheet!$U101+Scoresheet!$V101+Scoresheet!$W101),2))),"ERR!"))</f>
        <v>0</v>
      </c>
      <c r="N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R101/(Scoresheet!$O101+Scoresheet!$P101+Scoresheet!$Q101+Scoresheet!$R101+Scoresheet!$S101+Scoresheet!$T101+Scoresheet!$U101+Scoresheet!$V101+Scoresheet!$W101),2))),"ERR!"))</f>
        <v>0</v>
      </c>
      <c r="O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S101/(Scoresheet!$O101+Scoresheet!$P101+Scoresheet!$Q101+Scoresheet!$R101+Scoresheet!$S101+Scoresheet!$T101+Scoresheet!$U101+Scoresheet!$V101+Scoresheet!$W101),2))),"ERR!"))</f>
        <v>0</v>
      </c>
      <c r="P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T101/(Scoresheet!$O101+Scoresheet!$P101+Scoresheet!$Q101+Scoresheet!$R101+Scoresheet!$S101+Scoresheet!$T101+Scoresheet!$U101+Scoresheet!$V101+Scoresheet!$W101),2))),"ERR!"))</f>
        <v>0</v>
      </c>
      <c r="Q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U101/(Scoresheet!$O101+Scoresheet!$P101+Scoresheet!$Q101+Scoresheet!$R101+Scoresheet!$S101+Scoresheet!$T101+Scoresheet!$U101+Scoresheet!$V101+Scoresheet!$W101),2))),"ERR!"))</f>
        <v>0</v>
      </c>
      <c r="R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V101/(Scoresheet!$O101+Scoresheet!$P101+Scoresheet!$Q101+Scoresheet!$R101+Scoresheet!$S101+Scoresheet!$T101+Scoresheet!$U101+Scoresheet!$V101+Scoresheet!$W101),2))),"ERR!"))</f>
        <v>0</v>
      </c>
      <c r="S101" s="114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W101/(Scoresheet!$O101+Scoresheet!$P101+Scoresheet!$Q101+Scoresheet!$R101+Scoresheet!$S101+Scoresheet!$T101+Scoresheet!$U101+Scoresheet!$V101+Scoresheet!$W101),2))),"ERR!"))</f>
        <v>0</v>
      </c>
      <c r="T101" s="66">
        <f>Scoresheet!X101</f>
        <v>0</v>
      </c>
      <c r="U101" s="66">
        <f>IF((Scoresheet!$Y101+Scoresheet!$Z101+Scoresheet!$AA101)=0,0,FLOOR(Scoresheet!Y101/(Scoresheet!$Y101+Scoresheet!$Z101+Scoresheet!$AA101),0.01))</f>
        <v>0</v>
      </c>
      <c r="V101" s="66">
        <f>IF((Scoresheet!$Y101+Scoresheet!$Z101+Scoresheet!$AA101)=0,0,FLOOR(Scoresheet!Z101/(Scoresheet!$Y101+Scoresheet!$Z101+Scoresheet!$AA101),0.01))</f>
        <v>0</v>
      </c>
      <c r="W101" s="109">
        <f>IF((Scoresheet!$Y101+Scoresheet!$Z101+Scoresheet!$AA101)=0,0,FLOOR(Scoresheet!AA101/(Scoresheet!$Y101+Scoresheet!$Z101+Scoresheet!$AA101),0.01))</f>
        <v>0</v>
      </c>
      <c r="X101" s="66">
        <f>IF((Scoresheet!$AB101+Scoresheet!$AC101+Scoresheet!$AD101)=0,0,FLOOR(Scoresheet!AB101/(Scoresheet!$AB101+Scoresheet!$AC101+Scoresheet!$AD101),0.01))</f>
        <v>0</v>
      </c>
      <c r="Y101" s="66">
        <f>IF((Scoresheet!$AB101+Scoresheet!$AC101+Scoresheet!$AD101)=0,0,FLOOR(Scoresheet!AC101/(Scoresheet!$AB101+Scoresheet!$AC101+Scoresheet!$AD101),0.01))</f>
        <v>0</v>
      </c>
      <c r="Z101" s="115">
        <f>IF((Scoresheet!$AB101+Scoresheet!$AC101+Scoresheet!$AD101)=0,0,FLOOR(Scoresheet!AD101/(Scoresheet!$AB101+Scoresheet!$AC101+Scoresheet!$AD101),0.01))</f>
        <v>0</v>
      </c>
      <c r="AA101" s="116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E101/(Scoresheet!$AE101+Scoresheet!$AF101+Scoresheet!$AG101+Scoresheet!$AH101+Scoresheet!$AI101),2))),"ERR!")</f>
        <v>0</v>
      </c>
      <c r="AB101" s="115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F101/(Scoresheet!$AE101+Scoresheet!$AF101+Scoresheet!$AG101+Scoresheet!$AH101+Scoresheet!$AI101),2))),"ERR!")</f>
        <v>0</v>
      </c>
      <c r="AC101" s="115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G101/(Scoresheet!$AE101+Scoresheet!$AF101+Scoresheet!$AG101+Scoresheet!$AH101+Scoresheet!$AI101),2))),"ERR!")</f>
        <v>0</v>
      </c>
      <c r="AD101" s="115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H101/(Scoresheet!$AE101+Scoresheet!$AF101+Scoresheet!$AG101+Scoresheet!$AH101+Scoresheet!$AI101),2))),"ERR!")</f>
        <v>0</v>
      </c>
      <c r="AE101" s="114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I101/(Scoresheet!$AE101+Scoresheet!$AF101+Scoresheet!$AG101+Scoresheet!$AH101+Scoresheet!$AI101),2))),"ERR!")</f>
        <v>0</v>
      </c>
      <c r="AF101" s="66">
        <f>IF((Scoresheet!$AJ101+Scoresheet!$AK101+Scoresheet!$AL101)=0,0,FLOOR(Scoresheet!AJ101/(Scoresheet!$AJ101+Scoresheet!$AK101+Scoresheet!$AL101),0.01))</f>
        <v>0</v>
      </c>
      <c r="AG101" s="66">
        <f>IF((Scoresheet!$AJ101+Scoresheet!$AK101+Scoresheet!$AL101)=0,0,FLOOR(Scoresheet!AK101/(Scoresheet!$AJ101+Scoresheet!$AK101+Scoresheet!$AL101),0.01))</f>
        <v>0</v>
      </c>
      <c r="AH101" s="109">
        <f>IF((Scoresheet!$AJ101+Scoresheet!$AK101+Scoresheet!$AL101)=0,0,FLOOR(Scoresheet!AL101/(Scoresheet!$AJ101+Scoresheet!$AK101+Scoresheet!$AL101),0.01))</f>
        <v>0</v>
      </c>
      <c r="AI101" s="95"/>
      <c r="AJ101" s="95"/>
      <c r="AK101" s="95"/>
      <c r="AL101" s="95"/>
      <c r="AM101" s="95"/>
      <c r="AN101" s="95"/>
      <c r="AP101" s="96"/>
      <c r="AQ101" s="66">
        <f t="shared" si="51"/>
        <v>0</v>
      </c>
      <c r="AR101" s="66">
        <f t="shared" si="59"/>
        <v>0</v>
      </c>
      <c r="AS101" s="66">
        <f t="shared" si="60"/>
        <v>0</v>
      </c>
      <c r="AT101" s="66">
        <f t="shared" si="61"/>
        <v>0</v>
      </c>
      <c r="AU101" s="66">
        <f t="shared" si="62"/>
        <v>0</v>
      </c>
      <c r="AV101" s="66">
        <f t="shared" si="63"/>
        <v>0</v>
      </c>
      <c r="AW101" s="66">
        <f t="shared" si="64"/>
        <v>0</v>
      </c>
      <c r="AX101" s="66">
        <f t="shared" si="65"/>
        <v>0</v>
      </c>
      <c r="AY101" s="66">
        <f t="shared" si="66"/>
        <v>0</v>
      </c>
      <c r="AZ101" s="66">
        <f t="shared" si="67"/>
        <v>0</v>
      </c>
      <c r="BA101" s="66">
        <f t="shared" si="68"/>
        <v>0</v>
      </c>
      <c r="BB101" s="66">
        <f t="shared" si="69"/>
        <v>0</v>
      </c>
      <c r="BC101" s="66">
        <f t="shared" si="70"/>
        <v>0</v>
      </c>
      <c r="BD101" s="66">
        <f t="shared" si="71"/>
        <v>0</v>
      </c>
      <c r="BE101" s="66">
        <f t="shared" si="72"/>
        <v>0</v>
      </c>
      <c r="BF101" s="66">
        <f t="shared" si="73"/>
        <v>0</v>
      </c>
      <c r="BG101" s="66">
        <f t="shared" si="74"/>
        <v>0</v>
      </c>
      <c r="BH101" s="66">
        <f t="shared" si="75"/>
        <v>0</v>
      </c>
      <c r="BI101" s="66">
        <f t="shared" si="76"/>
        <v>0</v>
      </c>
      <c r="BJ101" s="66">
        <f t="shared" si="77"/>
        <v>0</v>
      </c>
      <c r="BK101" s="66">
        <f t="shared" si="78"/>
        <v>0</v>
      </c>
      <c r="BL101" s="66">
        <f t="shared" si="79"/>
        <v>0</v>
      </c>
      <c r="BM101" s="66">
        <f t="shared" si="80"/>
        <v>0</v>
      </c>
      <c r="BN101" s="66">
        <f t="shared" si="81"/>
        <v>0</v>
      </c>
      <c r="BO101" s="66">
        <f t="shared" si="82"/>
        <v>0</v>
      </c>
      <c r="BP101" s="66">
        <f t="shared" si="83"/>
        <v>0</v>
      </c>
      <c r="BQ101" s="66">
        <f t="shared" si="84"/>
        <v>0</v>
      </c>
      <c r="BR101" s="66">
        <f t="shared" si="85"/>
        <v>0</v>
      </c>
      <c r="BS101" s="66">
        <f t="shared" si="86"/>
        <v>0</v>
      </c>
      <c r="BT101" s="66">
        <f t="shared" si="87"/>
        <v>0</v>
      </c>
      <c r="BU101" s="66">
        <f t="shared" si="88"/>
        <v>0</v>
      </c>
      <c r="BV101" s="66">
        <f t="shared" si="89"/>
        <v>0</v>
      </c>
      <c r="BX101" s="66">
        <f t="shared" si="90"/>
        <v>0</v>
      </c>
      <c r="BY101" s="66">
        <f t="shared" si="52"/>
        <v>0</v>
      </c>
      <c r="BZ101" s="66">
        <f t="shared" si="53"/>
        <v>0</v>
      </c>
      <c r="CA101" s="66">
        <f t="shared" si="54"/>
        <v>0</v>
      </c>
      <c r="CB101" s="66">
        <f t="shared" si="55"/>
        <v>0</v>
      </c>
      <c r="CC101" s="66">
        <f t="shared" si="56"/>
        <v>0</v>
      </c>
      <c r="CD101" s="66">
        <f t="shared" si="57"/>
        <v>0</v>
      </c>
    </row>
    <row r="102" spans="1:82">
      <c r="A102" s="96">
        <f t="shared" si="58"/>
        <v>0</v>
      </c>
      <c r="B102" s="109">
        <f>Scoresheet!B102</f>
        <v>0</v>
      </c>
      <c r="C102" s="66">
        <f>IF(Scoresheet!C102=0,0,Scoresheet!C102/(Scoresheet!C102+Scoresheet!D102))</f>
        <v>0</v>
      </c>
      <c r="D102" s="109">
        <f>IF(Scoresheet!D102=0,0,Scoresheet!D102/(Scoresheet!C102+Scoresheet!D102))</f>
        <v>0</v>
      </c>
      <c r="E102" s="66">
        <f>IF(Scoresheet!E102=0,0,Scoresheet!E102/(Scoresheet!E102+Scoresheet!F102))</f>
        <v>0</v>
      </c>
      <c r="F102" s="66">
        <f>IF(Scoresheet!G102=0,0,Scoresheet!G102/(Scoresheet!G102+Scoresheet!H102)*(IF(Result!E102=0,1,Result!E102)))</f>
        <v>0</v>
      </c>
      <c r="G102" s="66">
        <f>IF(Scoresheet!I102=0,0,Scoresheet!I102/(Scoresheet!I102+Scoresheet!J102)*(IF(Result!E102=0,1,Result!E102)))</f>
        <v>0</v>
      </c>
      <c r="H102" s="66">
        <f>IF(Scoresheet!K102=0,0,Scoresheet!K102/(Scoresheet!L102+Scoresheet!K102)*(IF(Result!E102=0,1,Result!E102)))</f>
        <v>0</v>
      </c>
      <c r="I102" s="66">
        <f>IF(Scoresheet!L102=0,0,Scoresheet!L102/(Scoresheet!K102+Scoresheet!L102)*(IF(Result!E102=0,1,Result!E102)))</f>
        <v>0</v>
      </c>
      <c r="J102" s="109">
        <f>IF(Scoresheet!M102=0,0,Scoresheet!M102/(Scoresheet!M102+Scoresheet!N102))</f>
        <v>0</v>
      </c>
      <c r="K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O102/(Scoresheet!$O102+Scoresheet!$P102+Scoresheet!$Q102+Scoresheet!$R102+Scoresheet!$S102+Scoresheet!$T102+Scoresheet!$U102+Scoresheet!$V102+Scoresheet!$W102),2))),"ERR!"))</f>
        <v>0</v>
      </c>
      <c r="L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P102/(Scoresheet!$O102+Scoresheet!$P102+Scoresheet!$Q102+Scoresheet!$R102+Scoresheet!$S102+Scoresheet!$T102+Scoresheet!$U102+Scoresheet!$V102+Scoresheet!$W102),2))),"ERR!"))</f>
        <v>0</v>
      </c>
      <c r="M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Q102/(Scoresheet!$O102+Scoresheet!$P102+Scoresheet!$Q102+Scoresheet!$R102+Scoresheet!$S102+Scoresheet!$T102+Scoresheet!$U102+Scoresheet!$V102+Scoresheet!$W102),2))),"ERR!"))</f>
        <v>0</v>
      </c>
      <c r="N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R102/(Scoresheet!$O102+Scoresheet!$P102+Scoresheet!$Q102+Scoresheet!$R102+Scoresheet!$S102+Scoresheet!$T102+Scoresheet!$U102+Scoresheet!$V102+Scoresheet!$W102),2))),"ERR!"))</f>
        <v>0</v>
      </c>
      <c r="O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S102/(Scoresheet!$O102+Scoresheet!$P102+Scoresheet!$Q102+Scoresheet!$R102+Scoresheet!$S102+Scoresheet!$T102+Scoresheet!$U102+Scoresheet!$V102+Scoresheet!$W102),2))),"ERR!"))</f>
        <v>0</v>
      </c>
      <c r="P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T102/(Scoresheet!$O102+Scoresheet!$P102+Scoresheet!$Q102+Scoresheet!$R102+Scoresheet!$S102+Scoresheet!$T102+Scoresheet!$U102+Scoresheet!$V102+Scoresheet!$W102),2))),"ERR!"))</f>
        <v>0</v>
      </c>
      <c r="Q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U102/(Scoresheet!$O102+Scoresheet!$P102+Scoresheet!$Q102+Scoresheet!$R102+Scoresheet!$S102+Scoresheet!$T102+Scoresheet!$U102+Scoresheet!$V102+Scoresheet!$W102),2))),"ERR!"))</f>
        <v>0</v>
      </c>
      <c r="R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V102/(Scoresheet!$O102+Scoresheet!$P102+Scoresheet!$Q102+Scoresheet!$R102+Scoresheet!$S102+Scoresheet!$T102+Scoresheet!$U102+Scoresheet!$V102+Scoresheet!$W102),2))),"ERR!"))</f>
        <v>0</v>
      </c>
      <c r="S102" s="114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W102/(Scoresheet!$O102+Scoresheet!$P102+Scoresheet!$Q102+Scoresheet!$R102+Scoresheet!$S102+Scoresheet!$T102+Scoresheet!$U102+Scoresheet!$V102+Scoresheet!$W102),2))),"ERR!"))</f>
        <v>0</v>
      </c>
      <c r="T102" s="66">
        <f>Scoresheet!X102</f>
        <v>0</v>
      </c>
      <c r="U102" s="66">
        <f>IF((Scoresheet!$Y102+Scoresheet!$Z102+Scoresheet!$AA102)=0,0,FLOOR(Scoresheet!Y102/(Scoresheet!$Y102+Scoresheet!$Z102+Scoresheet!$AA102),0.01))</f>
        <v>0</v>
      </c>
      <c r="V102" s="66">
        <f>IF((Scoresheet!$Y102+Scoresheet!$Z102+Scoresheet!$AA102)=0,0,FLOOR(Scoresheet!Z102/(Scoresheet!$Y102+Scoresheet!$Z102+Scoresheet!$AA102),0.01))</f>
        <v>0</v>
      </c>
      <c r="W102" s="109">
        <f>IF((Scoresheet!$Y102+Scoresheet!$Z102+Scoresheet!$AA102)=0,0,FLOOR(Scoresheet!AA102/(Scoresheet!$Y102+Scoresheet!$Z102+Scoresheet!$AA102),0.01))</f>
        <v>0</v>
      </c>
      <c r="X102" s="66">
        <f>IF((Scoresheet!$AB102+Scoresheet!$AC102+Scoresheet!$AD102)=0,0,FLOOR(Scoresheet!AB102/(Scoresheet!$AB102+Scoresheet!$AC102+Scoresheet!$AD102),0.01))</f>
        <v>0</v>
      </c>
      <c r="Y102" s="66">
        <f>IF((Scoresheet!$AB102+Scoresheet!$AC102+Scoresheet!$AD102)=0,0,FLOOR(Scoresheet!AC102/(Scoresheet!$AB102+Scoresheet!$AC102+Scoresheet!$AD102),0.01))</f>
        <v>0</v>
      </c>
      <c r="Z102" s="115">
        <f>IF((Scoresheet!$AB102+Scoresheet!$AC102+Scoresheet!$AD102)=0,0,FLOOR(Scoresheet!AD102/(Scoresheet!$AB102+Scoresheet!$AC102+Scoresheet!$AD102),0.01))</f>
        <v>0</v>
      </c>
      <c r="AA102" s="116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E102/(Scoresheet!$AE102+Scoresheet!$AF102+Scoresheet!$AG102+Scoresheet!$AH102+Scoresheet!$AI102),2))),"ERR!")</f>
        <v>0</v>
      </c>
      <c r="AB102" s="115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F102/(Scoresheet!$AE102+Scoresheet!$AF102+Scoresheet!$AG102+Scoresheet!$AH102+Scoresheet!$AI102),2))),"ERR!")</f>
        <v>0</v>
      </c>
      <c r="AC102" s="115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G102/(Scoresheet!$AE102+Scoresheet!$AF102+Scoresheet!$AG102+Scoresheet!$AH102+Scoresheet!$AI102),2))),"ERR!")</f>
        <v>0</v>
      </c>
      <c r="AD102" s="115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H102/(Scoresheet!$AE102+Scoresheet!$AF102+Scoresheet!$AG102+Scoresheet!$AH102+Scoresheet!$AI102),2))),"ERR!")</f>
        <v>0</v>
      </c>
      <c r="AE102" s="114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I102/(Scoresheet!$AE102+Scoresheet!$AF102+Scoresheet!$AG102+Scoresheet!$AH102+Scoresheet!$AI102),2))),"ERR!")</f>
        <v>0</v>
      </c>
      <c r="AF102" s="66">
        <f>IF((Scoresheet!$AJ102+Scoresheet!$AK102+Scoresheet!$AL102)=0,0,FLOOR(Scoresheet!AJ102/(Scoresheet!$AJ102+Scoresheet!$AK102+Scoresheet!$AL102),0.01))</f>
        <v>0</v>
      </c>
      <c r="AG102" s="66">
        <f>IF((Scoresheet!$AJ102+Scoresheet!$AK102+Scoresheet!$AL102)=0,0,FLOOR(Scoresheet!AK102/(Scoresheet!$AJ102+Scoresheet!$AK102+Scoresheet!$AL102),0.01))</f>
        <v>0</v>
      </c>
      <c r="AH102" s="109">
        <f>IF((Scoresheet!$AJ102+Scoresheet!$AK102+Scoresheet!$AL102)=0,0,FLOOR(Scoresheet!AL102/(Scoresheet!$AJ102+Scoresheet!$AK102+Scoresheet!$AL102),0.01))</f>
        <v>0</v>
      </c>
      <c r="AI102" s="95"/>
      <c r="AJ102" s="95"/>
      <c r="AK102" s="95"/>
      <c r="AL102" s="95"/>
      <c r="AM102" s="95"/>
      <c r="AN102" s="95"/>
      <c r="AP102" s="96"/>
      <c r="AQ102" s="66">
        <f t="shared" si="51"/>
        <v>0</v>
      </c>
      <c r="AR102" s="66">
        <f t="shared" si="59"/>
        <v>0</v>
      </c>
      <c r="AS102" s="66">
        <f t="shared" si="60"/>
        <v>0</v>
      </c>
      <c r="AT102" s="66">
        <f t="shared" si="61"/>
        <v>0</v>
      </c>
      <c r="AU102" s="66">
        <f t="shared" si="62"/>
        <v>0</v>
      </c>
      <c r="AV102" s="66">
        <f t="shared" si="63"/>
        <v>0</v>
      </c>
      <c r="AW102" s="66">
        <f t="shared" si="64"/>
        <v>0</v>
      </c>
      <c r="AX102" s="66">
        <f t="shared" si="65"/>
        <v>0</v>
      </c>
      <c r="AY102" s="66">
        <f t="shared" si="66"/>
        <v>0</v>
      </c>
      <c r="AZ102" s="66">
        <f t="shared" si="67"/>
        <v>0</v>
      </c>
      <c r="BA102" s="66">
        <f t="shared" si="68"/>
        <v>0</v>
      </c>
      <c r="BB102" s="66">
        <f t="shared" si="69"/>
        <v>0</v>
      </c>
      <c r="BC102" s="66">
        <f t="shared" si="70"/>
        <v>0</v>
      </c>
      <c r="BD102" s="66">
        <f t="shared" si="71"/>
        <v>0</v>
      </c>
      <c r="BE102" s="66">
        <f t="shared" si="72"/>
        <v>0</v>
      </c>
      <c r="BF102" s="66">
        <f t="shared" si="73"/>
        <v>0</v>
      </c>
      <c r="BG102" s="66">
        <f t="shared" si="74"/>
        <v>0</v>
      </c>
      <c r="BH102" s="66">
        <f t="shared" si="75"/>
        <v>0</v>
      </c>
      <c r="BI102" s="66">
        <f t="shared" si="76"/>
        <v>0</v>
      </c>
      <c r="BJ102" s="66">
        <f t="shared" si="77"/>
        <v>0</v>
      </c>
      <c r="BK102" s="66">
        <f t="shared" si="78"/>
        <v>0</v>
      </c>
      <c r="BL102" s="66">
        <f t="shared" si="79"/>
        <v>0</v>
      </c>
      <c r="BM102" s="66">
        <f t="shared" si="80"/>
        <v>0</v>
      </c>
      <c r="BN102" s="66">
        <f t="shared" si="81"/>
        <v>0</v>
      </c>
      <c r="BO102" s="66">
        <f t="shared" si="82"/>
        <v>0</v>
      </c>
      <c r="BP102" s="66">
        <f t="shared" si="83"/>
        <v>0</v>
      </c>
      <c r="BQ102" s="66">
        <f t="shared" si="84"/>
        <v>0</v>
      </c>
      <c r="BR102" s="66">
        <f t="shared" si="85"/>
        <v>0</v>
      </c>
      <c r="BS102" s="66">
        <f t="shared" si="86"/>
        <v>0</v>
      </c>
      <c r="BT102" s="66">
        <f t="shared" si="87"/>
        <v>0</v>
      </c>
      <c r="BU102" s="66">
        <f t="shared" si="88"/>
        <v>0</v>
      </c>
      <c r="BV102" s="66">
        <f t="shared" si="89"/>
        <v>0</v>
      </c>
      <c r="BX102" s="66">
        <f t="shared" si="90"/>
        <v>0</v>
      </c>
      <c r="BY102" s="66">
        <f t="shared" si="52"/>
        <v>0</v>
      </c>
      <c r="BZ102" s="66">
        <f t="shared" si="53"/>
        <v>0</v>
      </c>
      <c r="CA102" s="66">
        <f t="shared" si="54"/>
        <v>0</v>
      </c>
      <c r="CB102" s="66">
        <f t="shared" si="55"/>
        <v>0</v>
      </c>
      <c r="CC102" s="66">
        <f t="shared" si="56"/>
        <v>0</v>
      </c>
      <c r="CD102" s="66">
        <f t="shared" si="57"/>
        <v>0</v>
      </c>
    </row>
    <row r="103" spans="1:82">
      <c r="A103" s="96">
        <f t="shared" si="58"/>
        <v>0</v>
      </c>
      <c r="B103" s="109">
        <f>Scoresheet!B103</f>
        <v>0</v>
      </c>
      <c r="C103" s="66">
        <f>IF(Scoresheet!C103=0,0,Scoresheet!C103/(Scoresheet!C103+Scoresheet!D103))</f>
        <v>0</v>
      </c>
      <c r="D103" s="109">
        <f>IF(Scoresheet!D103=0,0,Scoresheet!D103/(Scoresheet!C103+Scoresheet!D103))</f>
        <v>0</v>
      </c>
      <c r="E103" s="66">
        <f>IF(Scoresheet!E103=0,0,Scoresheet!E103/(Scoresheet!E103+Scoresheet!F103))</f>
        <v>0</v>
      </c>
      <c r="F103" s="66">
        <f>IF(Scoresheet!G103=0,0,Scoresheet!G103/(Scoresheet!G103+Scoresheet!H103)*(IF(Result!E103=0,1,Result!E103)))</f>
        <v>0</v>
      </c>
      <c r="G103" s="66">
        <f>IF(Scoresheet!I103=0,0,Scoresheet!I103/(Scoresheet!I103+Scoresheet!J103)*(IF(Result!E103=0,1,Result!E103)))</f>
        <v>0</v>
      </c>
      <c r="H103" s="66">
        <f>IF(Scoresheet!K103=0,0,Scoresheet!K103/(Scoresheet!L103+Scoresheet!K103)*(IF(Result!E103=0,1,Result!E103)))</f>
        <v>0</v>
      </c>
      <c r="I103" s="66">
        <f>IF(Scoresheet!L103=0,0,Scoresheet!L103/(Scoresheet!K103+Scoresheet!L103)*(IF(Result!E103=0,1,Result!E103)))</f>
        <v>0</v>
      </c>
      <c r="J103" s="109">
        <f>IF(Scoresheet!M103=0,0,Scoresheet!M103/(Scoresheet!M103+Scoresheet!N103))</f>
        <v>0</v>
      </c>
      <c r="K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O103/(Scoresheet!$O103+Scoresheet!$P103+Scoresheet!$Q103+Scoresheet!$R103+Scoresheet!$S103+Scoresheet!$T103+Scoresheet!$U103+Scoresheet!$V103+Scoresheet!$W103),2))),"ERR!"))</f>
        <v>0</v>
      </c>
      <c r="L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P103/(Scoresheet!$O103+Scoresheet!$P103+Scoresheet!$Q103+Scoresheet!$R103+Scoresheet!$S103+Scoresheet!$T103+Scoresheet!$U103+Scoresheet!$V103+Scoresheet!$W103),2))),"ERR!"))</f>
        <v>0</v>
      </c>
      <c r="M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Q103/(Scoresheet!$O103+Scoresheet!$P103+Scoresheet!$Q103+Scoresheet!$R103+Scoresheet!$S103+Scoresheet!$T103+Scoresheet!$U103+Scoresheet!$V103+Scoresheet!$W103),2))),"ERR!"))</f>
        <v>0</v>
      </c>
      <c r="N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R103/(Scoresheet!$O103+Scoresheet!$P103+Scoresheet!$Q103+Scoresheet!$R103+Scoresheet!$S103+Scoresheet!$T103+Scoresheet!$U103+Scoresheet!$V103+Scoresheet!$W103),2))),"ERR!"))</f>
        <v>0</v>
      </c>
      <c r="O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S103/(Scoresheet!$O103+Scoresheet!$P103+Scoresheet!$Q103+Scoresheet!$R103+Scoresheet!$S103+Scoresheet!$T103+Scoresheet!$U103+Scoresheet!$V103+Scoresheet!$W103),2))),"ERR!"))</f>
        <v>0</v>
      </c>
      <c r="P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T103/(Scoresheet!$O103+Scoresheet!$P103+Scoresheet!$Q103+Scoresheet!$R103+Scoresheet!$S103+Scoresheet!$T103+Scoresheet!$U103+Scoresheet!$V103+Scoresheet!$W103),2))),"ERR!"))</f>
        <v>0</v>
      </c>
      <c r="Q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U103/(Scoresheet!$O103+Scoresheet!$P103+Scoresheet!$Q103+Scoresheet!$R103+Scoresheet!$S103+Scoresheet!$T103+Scoresheet!$U103+Scoresheet!$V103+Scoresheet!$W103),2))),"ERR!"))</f>
        <v>0</v>
      </c>
      <c r="R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V103/(Scoresheet!$O103+Scoresheet!$P103+Scoresheet!$Q103+Scoresheet!$R103+Scoresheet!$S103+Scoresheet!$T103+Scoresheet!$U103+Scoresheet!$V103+Scoresheet!$W103),2))),"ERR!"))</f>
        <v>0</v>
      </c>
      <c r="S103" s="114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W103/(Scoresheet!$O103+Scoresheet!$P103+Scoresheet!$Q103+Scoresheet!$R103+Scoresheet!$S103+Scoresheet!$T103+Scoresheet!$U103+Scoresheet!$V103+Scoresheet!$W103),2))),"ERR!"))</f>
        <v>0</v>
      </c>
      <c r="T103" s="66">
        <f>Scoresheet!X103</f>
        <v>0</v>
      </c>
      <c r="U103" s="66">
        <f>IF((Scoresheet!$Y103+Scoresheet!$Z103+Scoresheet!$AA103)=0,0,FLOOR(Scoresheet!Y103/(Scoresheet!$Y103+Scoresheet!$Z103+Scoresheet!$AA103),0.01))</f>
        <v>0</v>
      </c>
      <c r="V103" s="66">
        <f>IF((Scoresheet!$Y103+Scoresheet!$Z103+Scoresheet!$AA103)=0,0,FLOOR(Scoresheet!Z103/(Scoresheet!$Y103+Scoresheet!$Z103+Scoresheet!$AA103),0.01))</f>
        <v>0</v>
      </c>
      <c r="W103" s="109">
        <f>IF((Scoresheet!$Y103+Scoresheet!$Z103+Scoresheet!$AA103)=0,0,FLOOR(Scoresheet!AA103/(Scoresheet!$Y103+Scoresheet!$Z103+Scoresheet!$AA103),0.01))</f>
        <v>0</v>
      </c>
      <c r="X103" s="66">
        <f>IF((Scoresheet!$AB103+Scoresheet!$AC103+Scoresheet!$AD103)=0,0,FLOOR(Scoresheet!AB103/(Scoresheet!$AB103+Scoresheet!$AC103+Scoresheet!$AD103),0.01))</f>
        <v>0</v>
      </c>
      <c r="Y103" s="66">
        <f>IF((Scoresheet!$AB103+Scoresheet!$AC103+Scoresheet!$AD103)=0,0,FLOOR(Scoresheet!AC103/(Scoresheet!$AB103+Scoresheet!$AC103+Scoresheet!$AD103),0.01))</f>
        <v>0</v>
      </c>
      <c r="Z103" s="115">
        <f>IF((Scoresheet!$AB103+Scoresheet!$AC103+Scoresheet!$AD103)=0,0,FLOOR(Scoresheet!AD103/(Scoresheet!$AB103+Scoresheet!$AC103+Scoresheet!$AD103),0.01))</f>
        <v>0</v>
      </c>
      <c r="AA103" s="116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E103/(Scoresheet!$AE103+Scoresheet!$AF103+Scoresheet!$AG103+Scoresheet!$AH103+Scoresheet!$AI103),2))),"ERR!")</f>
        <v>0</v>
      </c>
      <c r="AB103" s="115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F103/(Scoresheet!$AE103+Scoresheet!$AF103+Scoresheet!$AG103+Scoresheet!$AH103+Scoresheet!$AI103),2))),"ERR!")</f>
        <v>0</v>
      </c>
      <c r="AC103" s="115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G103/(Scoresheet!$AE103+Scoresheet!$AF103+Scoresheet!$AG103+Scoresheet!$AH103+Scoresheet!$AI103),2))),"ERR!")</f>
        <v>0</v>
      </c>
      <c r="AD103" s="115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H103/(Scoresheet!$AE103+Scoresheet!$AF103+Scoresheet!$AG103+Scoresheet!$AH103+Scoresheet!$AI103),2))),"ERR!")</f>
        <v>0</v>
      </c>
      <c r="AE103" s="114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I103/(Scoresheet!$AE103+Scoresheet!$AF103+Scoresheet!$AG103+Scoresheet!$AH103+Scoresheet!$AI103),2))),"ERR!")</f>
        <v>0</v>
      </c>
      <c r="AF103" s="66">
        <f>IF((Scoresheet!$AJ103+Scoresheet!$AK103+Scoresheet!$AL103)=0,0,FLOOR(Scoresheet!AJ103/(Scoresheet!$AJ103+Scoresheet!$AK103+Scoresheet!$AL103),0.01))</f>
        <v>0</v>
      </c>
      <c r="AG103" s="66">
        <f>IF((Scoresheet!$AJ103+Scoresheet!$AK103+Scoresheet!$AL103)=0,0,FLOOR(Scoresheet!AK103/(Scoresheet!$AJ103+Scoresheet!$AK103+Scoresheet!$AL103),0.01))</f>
        <v>0</v>
      </c>
      <c r="AH103" s="109">
        <f>IF((Scoresheet!$AJ103+Scoresheet!$AK103+Scoresheet!$AL103)=0,0,FLOOR(Scoresheet!AL103/(Scoresheet!$AJ103+Scoresheet!$AK103+Scoresheet!$AL103),0.01))</f>
        <v>0</v>
      </c>
      <c r="AI103" s="95"/>
      <c r="AJ103" s="95"/>
      <c r="AK103" s="95"/>
      <c r="AL103" s="95"/>
      <c r="AM103" s="95"/>
      <c r="AN103" s="95"/>
      <c r="AP103" s="96"/>
      <c r="AQ103" s="66">
        <f t="shared" si="51"/>
        <v>0</v>
      </c>
      <c r="AR103" s="66">
        <f t="shared" si="59"/>
        <v>0</v>
      </c>
      <c r="AS103" s="66">
        <f t="shared" si="60"/>
        <v>0</v>
      </c>
      <c r="AT103" s="66">
        <f t="shared" si="61"/>
        <v>0</v>
      </c>
      <c r="AU103" s="66">
        <f t="shared" si="62"/>
        <v>0</v>
      </c>
      <c r="AV103" s="66">
        <f t="shared" si="63"/>
        <v>0</v>
      </c>
      <c r="AW103" s="66">
        <f t="shared" si="64"/>
        <v>0</v>
      </c>
      <c r="AX103" s="66">
        <f t="shared" si="65"/>
        <v>0</v>
      </c>
      <c r="AY103" s="66">
        <f t="shared" si="66"/>
        <v>0</v>
      </c>
      <c r="AZ103" s="66">
        <f t="shared" si="67"/>
        <v>0</v>
      </c>
      <c r="BA103" s="66">
        <f t="shared" si="68"/>
        <v>0</v>
      </c>
      <c r="BB103" s="66">
        <f t="shared" si="69"/>
        <v>0</v>
      </c>
      <c r="BC103" s="66">
        <f t="shared" si="70"/>
        <v>0</v>
      </c>
      <c r="BD103" s="66">
        <f t="shared" si="71"/>
        <v>0</v>
      </c>
      <c r="BE103" s="66">
        <f t="shared" si="72"/>
        <v>0</v>
      </c>
      <c r="BF103" s="66">
        <f t="shared" si="73"/>
        <v>0</v>
      </c>
      <c r="BG103" s="66">
        <f t="shared" si="74"/>
        <v>0</v>
      </c>
      <c r="BH103" s="66">
        <f t="shared" si="75"/>
        <v>0</v>
      </c>
      <c r="BI103" s="66">
        <f t="shared" si="76"/>
        <v>0</v>
      </c>
      <c r="BJ103" s="66">
        <f t="shared" si="77"/>
        <v>0</v>
      </c>
      <c r="BK103" s="66">
        <f t="shared" si="78"/>
        <v>0</v>
      </c>
      <c r="BL103" s="66">
        <f t="shared" si="79"/>
        <v>0</v>
      </c>
      <c r="BM103" s="66">
        <f t="shared" si="80"/>
        <v>0</v>
      </c>
      <c r="BN103" s="66">
        <f t="shared" si="81"/>
        <v>0</v>
      </c>
      <c r="BO103" s="66">
        <f t="shared" si="82"/>
        <v>0</v>
      </c>
      <c r="BP103" s="66">
        <f t="shared" si="83"/>
        <v>0</v>
      </c>
      <c r="BQ103" s="66">
        <f t="shared" si="84"/>
        <v>0</v>
      </c>
      <c r="BR103" s="66">
        <f t="shared" si="85"/>
        <v>0</v>
      </c>
      <c r="BS103" s="66">
        <f t="shared" si="86"/>
        <v>0</v>
      </c>
      <c r="BT103" s="66">
        <f t="shared" si="87"/>
        <v>0</v>
      </c>
      <c r="BU103" s="66">
        <f t="shared" si="88"/>
        <v>0</v>
      </c>
      <c r="BV103" s="66">
        <f t="shared" si="89"/>
        <v>0</v>
      </c>
      <c r="BX103" s="66">
        <f t="shared" si="90"/>
        <v>0</v>
      </c>
      <c r="BY103" s="66">
        <f t="shared" si="52"/>
        <v>0</v>
      </c>
      <c r="BZ103" s="66">
        <f t="shared" si="53"/>
        <v>0</v>
      </c>
      <c r="CA103" s="66">
        <f t="shared" si="54"/>
        <v>0</v>
      </c>
      <c r="CB103" s="66">
        <f t="shared" si="55"/>
        <v>0</v>
      </c>
      <c r="CC103" s="66">
        <f t="shared" si="56"/>
        <v>0</v>
      </c>
      <c r="CD103" s="66">
        <f t="shared" si="57"/>
        <v>0</v>
      </c>
    </row>
    <row r="104" spans="1:82">
      <c r="A104" s="96">
        <f t="shared" si="58"/>
        <v>0</v>
      </c>
      <c r="B104" s="109">
        <f>Scoresheet!B104</f>
        <v>0</v>
      </c>
      <c r="C104" s="66">
        <f>IF(Scoresheet!C104=0,0,Scoresheet!C104/(Scoresheet!C104+Scoresheet!D104))</f>
        <v>0</v>
      </c>
      <c r="D104" s="109">
        <f>IF(Scoresheet!D104=0,0,Scoresheet!D104/(Scoresheet!C104+Scoresheet!D104))</f>
        <v>0</v>
      </c>
      <c r="E104" s="66">
        <f>IF(Scoresheet!E104=0,0,Scoresheet!E104/(Scoresheet!E104+Scoresheet!F104))</f>
        <v>0</v>
      </c>
      <c r="F104" s="66">
        <f>IF(Scoresheet!G104=0,0,Scoresheet!G104/(Scoresheet!G104+Scoresheet!H104)*(IF(Result!E104=0,1,Result!E104)))</f>
        <v>0</v>
      </c>
      <c r="G104" s="66">
        <f>IF(Scoresheet!I104=0,0,Scoresheet!I104/(Scoresheet!I104+Scoresheet!J104)*(IF(Result!E104=0,1,Result!E104)))</f>
        <v>0</v>
      </c>
      <c r="H104" s="66">
        <f>IF(Scoresheet!K104=0,0,Scoresheet!K104/(Scoresheet!L104+Scoresheet!K104)*(IF(Result!E104=0,1,Result!E104)))</f>
        <v>0</v>
      </c>
      <c r="I104" s="66">
        <f>IF(Scoresheet!L104=0,0,Scoresheet!L104/(Scoresheet!K104+Scoresheet!L104)*(IF(Result!E104=0,1,Result!E104)))</f>
        <v>0</v>
      </c>
      <c r="J104" s="109">
        <f>IF(Scoresheet!M104=0,0,Scoresheet!M104/(Scoresheet!M104+Scoresheet!N104))</f>
        <v>0</v>
      </c>
      <c r="K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O104/(Scoresheet!$O104+Scoresheet!$P104+Scoresheet!$Q104+Scoresheet!$R104+Scoresheet!$S104+Scoresheet!$T104+Scoresheet!$U104+Scoresheet!$V104+Scoresheet!$W104),2))),"ERR!"))</f>
        <v>0</v>
      </c>
      <c r="L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P104/(Scoresheet!$O104+Scoresheet!$P104+Scoresheet!$Q104+Scoresheet!$R104+Scoresheet!$S104+Scoresheet!$T104+Scoresheet!$U104+Scoresheet!$V104+Scoresheet!$W104),2))),"ERR!"))</f>
        <v>0</v>
      </c>
      <c r="M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Q104/(Scoresheet!$O104+Scoresheet!$P104+Scoresheet!$Q104+Scoresheet!$R104+Scoresheet!$S104+Scoresheet!$T104+Scoresheet!$U104+Scoresheet!$V104+Scoresheet!$W104),2))),"ERR!"))</f>
        <v>0</v>
      </c>
      <c r="N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R104/(Scoresheet!$O104+Scoresheet!$P104+Scoresheet!$Q104+Scoresheet!$R104+Scoresheet!$S104+Scoresheet!$T104+Scoresheet!$U104+Scoresheet!$V104+Scoresheet!$W104),2))),"ERR!"))</f>
        <v>0</v>
      </c>
      <c r="O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S104/(Scoresheet!$O104+Scoresheet!$P104+Scoresheet!$Q104+Scoresheet!$R104+Scoresheet!$S104+Scoresheet!$T104+Scoresheet!$U104+Scoresheet!$V104+Scoresheet!$W104),2))),"ERR!"))</f>
        <v>0</v>
      </c>
      <c r="P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T104/(Scoresheet!$O104+Scoresheet!$P104+Scoresheet!$Q104+Scoresheet!$R104+Scoresheet!$S104+Scoresheet!$T104+Scoresheet!$U104+Scoresheet!$V104+Scoresheet!$W104),2))),"ERR!"))</f>
        <v>0</v>
      </c>
      <c r="Q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U104/(Scoresheet!$O104+Scoresheet!$P104+Scoresheet!$Q104+Scoresheet!$R104+Scoresheet!$S104+Scoresheet!$T104+Scoresheet!$U104+Scoresheet!$V104+Scoresheet!$W104),2))),"ERR!"))</f>
        <v>0</v>
      </c>
      <c r="R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V104/(Scoresheet!$O104+Scoresheet!$P104+Scoresheet!$Q104+Scoresheet!$R104+Scoresheet!$S104+Scoresheet!$T104+Scoresheet!$U104+Scoresheet!$V104+Scoresheet!$W104),2))),"ERR!"))</f>
        <v>0</v>
      </c>
      <c r="S104" s="114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W104/(Scoresheet!$O104+Scoresheet!$P104+Scoresheet!$Q104+Scoresheet!$R104+Scoresheet!$S104+Scoresheet!$T104+Scoresheet!$U104+Scoresheet!$V104+Scoresheet!$W104),2))),"ERR!"))</f>
        <v>0</v>
      </c>
      <c r="T104" s="66">
        <f>Scoresheet!X104</f>
        <v>0</v>
      </c>
      <c r="U104" s="66">
        <f>IF((Scoresheet!$Y104+Scoresheet!$Z104+Scoresheet!$AA104)=0,0,FLOOR(Scoresheet!Y104/(Scoresheet!$Y104+Scoresheet!$Z104+Scoresheet!$AA104),0.01))</f>
        <v>0</v>
      </c>
      <c r="V104" s="66">
        <f>IF((Scoresheet!$Y104+Scoresheet!$Z104+Scoresheet!$AA104)=0,0,FLOOR(Scoresheet!Z104/(Scoresheet!$Y104+Scoresheet!$Z104+Scoresheet!$AA104),0.01))</f>
        <v>0</v>
      </c>
      <c r="W104" s="109">
        <f>IF((Scoresheet!$Y104+Scoresheet!$Z104+Scoresheet!$AA104)=0,0,FLOOR(Scoresheet!AA104/(Scoresheet!$Y104+Scoresheet!$Z104+Scoresheet!$AA104),0.01))</f>
        <v>0</v>
      </c>
      <c r="X104" s="66">
        <f>IF((Scoresheet!$AB104+Scoresheet!$AC104+Scoresheet!$AD104)=0,0,FLOOR(Scoresheet!AB104/(Scoresheet!$AB104+Scoresheet!$AC104+Scoresheet!$AD104),0.01))</f>
        <v>0</v>
      </c>
      <c r="Y104" s="66">
        <f>IF((Scoresheet!$AB104+Scoresheet!$AC104+Scoresheet!$AD104)=0,0,FLOOR(Scoresheet!AC104/(Scoresheet!$AB104+Scoresheet!$AC104+Scoresheet!$AD104),0.01))</f>
        <v>0</v>
      </c>
      <c r="Z104" s="115">
        <f>IF((Scoresheet!$AB104+Scoresheet!$AC104+Scoresheet!$AD104)=0,0,FLOOR(Scoresheet!AD104/(Scoresheet!$AB104+Scoresheet!$AC104+Scoresheet!$AD104),0.01))</f>
        <v>0</v>
      </c>
      <c r="AA104" s="116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E104/(Scoresheet!$AE104+Scoresheet!$AF104+Scoresheet!$AG104+Scoresheet!$AH104+Scoresheet!$AI104),2))),"ERR!")</f>
        <v>0</v>
      </c>
      <c r="AB104" s="115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F104/(Scoresheet!$AE104+Scoresheet!$AF104+Scoresheet!$AG104+Scoresheet!$AH104+Scoresheet!$AI104),2))),"ERR!")</f>
        <v>0</v>
      </c>
      <c r="AC104" s="115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G104/(Scoresheet!$AE104+Scoresheet!$AF104+Scoresheet!$AG104+Scoresheet!$AH104+Scoresheet!$AI104),2))),"ERR!")</f>
        <v>0</v>
      </c>
      <c r="AD104" s="115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H104/(Scoresheet!$AE104+Scoresheet!$AF104+Scoresheet!$AG104+Scoresheet!$AH104+Scoresheet!$AI104),2))),"ERR!")</f>
        <v>0</v>
      </c>
      <c r="AE104" s="114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I104/(Scoresheet!$AE104+Scoresheet!$AF104+Scoresheet!$AG104+Scoresheet!$AH104+Scoresheet!$AI104),2))),"ERR!")</f>
        <v>0</v>
      </c>
      <c r="AF104" s="66">
        <f>IF((Scoresheet!$AJ104+Scoresheet!$AK104+Scoresheet!$AL104)=0,0,FLOOR(Scoresheet!AJ104/(Scoresheet!$AJ104+Scoresheet!$AK104+Scoresheet!$AL104),0.01))</f>
        <v>0</v>
      </c>
      <c r="AG104" s="66">
        <f>IF((Scoresheet!$AJ104+Scoresheet!$AK104+Scoresheet!$AL104)=0,0,FLOOR(Scoresheet!AK104/(Scoresheet!$AJ104+Scoresheet!$AK104+Scoresheet!$AL104),0.01))</f>
        <v>0</v>
      </c>
      <c r="AH104" s="109">
        <f>IF((Scoresheet!$AJ104+Scoresheet!$AK104+Scoresheet!$AL104)=0,0,FLOOR(Scoresheet!AL104/(Scoresheet!$AJ104+Scoresheet!$AK104+Scoresheet!$AL104),0.01))</f>
        <v>0</v>
      </c>
      <c r="AI104" s="95"/>
      <c r="AJ104" s="95"/>
      <c r="AK104" s="95"/>
      <c r="AL104" s="95"/>
      <c r="AM104" s="95"/>
      <c r="AN104" s="95"/>
      <c r="AP104" s="96"/>
      <c r="AQ104" s="66">
        <f>IF((B104)&gt;0,1,0)</f>
        <v>0</v>
      </c>
      <c r="AR104" s="66">
        <f t="shared" si="59"/>
        <v>0</v>
      </c>
      <c r="AS104" s="66">
        <f t="shared" si="60"/>
        <v>0</v>
      </c>
      <c r="AT104" s="66">
        <f t="shared" si="61"/>
        <v>0</v>
      </c>
      <c r="AU104" s="66">
        <f t="shared" si="62"/>
        <v>0</v>
      </c>
      <c r="AV104" s="66">
        <f t="shared" si="63"/>
        <v>0</v>
      </c>
      <c r="AW104" s="66">
        <f t="shared" si="64"/>
        <v>0</v>
      </c>
      <c r="AX104" s="66">
        <f t="shared" si="65"/>
        <v>0</v>
      </c>
      <c r="AY104" s="66">
        <f t="shared" si="66"/>
        <v>0</v>
      </c>
      <c r="AZ104" s="66">
        <f t="shared" si="67"/>
        <v>0</v>
      </c>
      <c r="BA104" s="66">
        <f t="shared" si="68"/>
        <v>0</v>
      </c>
      <c r="BB104" s="66">
        <f t="shared" si="69"/>
        <v>0</v>
      </c>
      <c r="BC104" s="66">
        <f t="shared" si="70"/>
        <v>0</v>
      </c>
      <c r="BD104" s="66">
        <f t="shared" si="71"/>
        <v>0</v>
      </c>
      <c r="BE104" s="66">
        <f t="shared" si="72"/>
        <v>0</v>
      </c>
      <c r="BF104" s="66">
        <f t="shared" si="73"/>
        <v>0</v>
      </c>
      <c r="BG104" s="66">
        <f t="shared" si="74"/>
        <v>0</v>
      </c>
      <c r="BH104" s="66">
        <f t="shared" si="75"/>
        <v>0</v>
      </c>
      <c r="BI104" s="66">
        <f t="shared" si="76"/>
        <v>0</v>
      </c>
      <c r="BJ104" s="66">
        <f t="shared" si="77"/>
        <v>0</v>
      </c>
      <c r="BK104" s="66">
        <f t="shared" si="78"/>
        <v>0</v>
      </c>
      <c r="BL104" s="66">
        <f t="shared" si="79"/>
        <v>0</v>
      </c>
      <c r="BM104" s="66">
        <f t="shared" si="80"/>
        <v>0</v>
      </c>
      <c r="BN104" s="66">
        <f t="shared" si="81"/>
        <v>0</v>
      </c>
      <c r="BO104" s="66">
        <f t="shared" si="82"/>
        <v>0</v>
      </c>
      <c r="BP104" s="66">
        <f t="shared" si="83"/>
        <v>0</v>
      </c>
      <c r="BQ104" s="66">
        <f t="shared" si="84"/>
        <v>0</v>
      </c>
      <c r="BR104" s="66">
        <f t="shared" si="85"/>
        <v>0</v>
      </c>
      <c r="BS104" s="66">
        <f t="shared" si="86"/>
        <v>0</v>
      </c>
      <c r="BT104" s="66">
        <f t="shared" si="87"/>
        <v>0</v>
      </c>
      <c r="BU104" s="66">
        <f t="shared" si="88"/>
        <v>0</v>
      </c>
      <c r="BV104" s="66">
        <f t="shared" si="89"/>
        <v>0</v>
      </c>
      <c r="BX104" s="66">
        <f t="shared" si="90"/>
        <v>0</v>
      </c>
      <c r="BY104" s="66">
        <f>IF(AS104+AT104+AU104+AV104+AW104+AX104&gt;0,1,0)</f>
        <v>0</v>
      </c>
      <c r="BZ104" s="66">
        <f>IF(AY104+AZ104+BA104+BB104+BC104+BD104+BE104+BF104+BG104&gt;0,1,0)</f>
        <v>0</v>
      </c>
      <c r="CA104" s="66">
        <f>IF(BH104+BI104+BJ104+BK104&gt;0,1,0)</f>
        <v>0</v>
      </c>
      <c r="CB104" s="66">
        <f>IF(BL104+BM104+BN104&gt;0,1,0)</f>
        <v>0</v>
      </c>
      <c r="CC104" s="66">
        <f>IF(BO104+BP104+BQ104+BR104+BS104&gt;0,1,0)</f>
        <v>0</v>
      </c>
      <c r="CD104" s="66">
        <f>IF(BT104+BU104+BV104&gt;0,1,0)</f>
        <v>0</v>
      </c>
    </row>
    <row r="105" spans="1:82">
      <c r="A105" s="96">
        <f t="shared" si="58"/>
        <v>0</v>
      </c>
      <c r="B105" s="109">
        <f>Scoresheet!B105</f>
        <v>0</v>
      </c>
      <c r="C105" s="66">
        <f>IF(Scoresheet!C105=0,0,Scoresheet!C105/(Scoresheet!C105+Scoresheet!D105))</f>
        <v>0</v>
      </c>
      <c r="D105" s="109">
        <f>IF(Scoresheet!D105=0,0,Scoresheet!D105/(Scoresheet!C105+Scoresheet!D105))</f>
        <v>0</v>
      </c>
      <c r="E105" s="66">
        <f>IF(Scoresheet!E105=0,0,Scoresheet!E105/(Scoresheet!E105+Scoresheet!F105))</f>
        <v>0</v>
      </c>
      <c r="F105" s="66">
        <f>IF(Scoresheet!G105=0,0,Scoresheet!G105/(Scoresheet!G105+Scoresheet!H105)*(IF(Result!E105=0,1,Result!E105)))</f>
        <v>0</v>
      </c>
      <c r="G105" s="66">
        <f>IF(Scoresheet!I105=0,0,Scoresheet!I105/(Scoresheet!I105+Scoresheet!J105)*(IF(Result!E105=0,1,Result!E105)))</f>
        <v>0</v>
      </c>
      <c r="H105" s="66">
        <f>IF(Scoresheet!K105=0,0,Scoresheet!K105/(Scoresheet!L105+Scoresheet!K105)*(IF(Result!E105=0,1,Result!E105)))</f>
        <v>0</v>
      </c>
      <c r="I105" s="66">
        <f>IF(Scoresheet!L105=0,0,Scoresheet!L105/(Scoresheet!K105+Scoresheet!L105)*(IF(Result!E105=0,1,Result!E105)))</f>
        <v>0</v>
      </c>
      <c r="J105" s="109">
        <f>IF(Scoresheet!M105=0,0,Scoresheet!M105/(Scoresheet!M105+Scoresheet!N105))</f>
        <v>0</v>
      </c>
      <c r="K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O105/(Scoresheet!$O105+Scoresheet!$P105+Scoresheet!$Q105+Scoresheet!$R105+Scoresheet!$S105+Scoresheet!$T105+Scoresheet!$U105+Scoresheet!$V105+Scoresheet!$W105),2))),"ERR!"))</f>
        <v>0</v>
      </c>
      <c r="L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P105/(Scoresheet!$O105+Scoresheet!$P105+Scoresheet!$Q105+Scoresheet!$R105+Scoresheet!$S105+Scoresheet!$T105+Scoresheet!$U105+Scoresheet!$V105+Scoresheet!$W105),2))),"ERR!"))</f>
        <v>0</v>
      </c>
      <c r="M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Q105/(Scoresheet!$O105+Scoresheet!$P105+Scoresheet!$Q105+Scoresheet!$R105+Scoresheet!$S105+Scoresheet!$T105+Scoresheet!$U105+Scoresheet!$V105+Scoresheet!$W105),2))),"ERR!"))</f>
        <v>0</v>
      </c>
      <c r="N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R105/(Scoresheet!$O105+Scoresheet!$P105+Scoresheet!$Q105+Scoresheet!$R105+Scoresheet!$S105+Scoresheet!$T105+Scoresheet!$U105+Scoresheet!$V105+Scoresheet!$W105),2))),"ERR!"))</f>
        <v>0</v>
      </c>
      <c r="O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S105/(Scoresheet!$O105+Scoresheet!$P105+Scoresheet!$Q105+Scoresheet!$R105+Scoresheet!$S105+Scoresheet!$T105+Scoresheet!$U105+Scoresheet!$V105+Scoresheet!$W105),2))),"ERR!"))</f>
        <v>0</v>
      </c>
      <c r="P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T105/(Scoresheet!$O105+Scoresheet!$P105+Scoresheet!$Q105+Scoresheet!$R105+Scoresheet!$S105+Scoresheet!$T105+Scoresheet!$U105+Scoresheet!$V105+Scoresheet!$W105),2))),"ERR!"))</f>
        <v>0</v>
      </c>
      <c r="Q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U105/(Scoresheet!$O105+Scoresheet!$P105+Scoresheet!$Q105+Scoresheet!$R105+Scoresheet!$S105+Scoresheet!$T105+Scoresheet!$U105+Scoresheet!$V105+Scoresheet!$W105),2))),"ERR!"))</f>
        <v>0</v>
      </c>
      <c r="R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V105/(Scoresheet!$O105+Scoresheet!$P105+Scoresheet!$Q105+Scoresheet!$R105+Scoresheet!$S105+Scoresheet!$T105+Scoresheet!$U105+Scoresheet!$V105+Scoresheet!$W105),2))),"ERR!"))</f>
        <v>0</v>
      </c>
      <c r="S105" s="114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W105/(Scoresheet!$O105+Scoresheet!$P105+Scoresheet!$Q105+Scoresheet!$R105+Scoresheet!$S105+Scoresheet!$T105+Scoresheet!$U105+Scoresheet!$V105+Scoresheet!$W105),2))),"ERR!"))</f>
        <v>0</v>
      </c>
      <c r="T105" s="66">
        <f>Scoresheet!X105</f>
        <v>0</v>
      </c>
      <c r="U105" s="66">
        <f>IF((Scoresheet!$Y105+Scoresheet!$Z105+Scoresheet!$AA105)=0,0,FLOOR(Scoresheet!Y105/(Scoresheet!$Y105+Scoresheet!$Z105+Scoresheet!$AA105),0.01))</f>
        <v>0</v>
      </c>
      <c r="V105" s="66">
        <f>IF((Scoresheet!$Y105+Scoresheet!$Z105+Scoresheet!$AA105)=0,0,FLOOR(Scoresheet!Z105/(Scoresheet!$Y105+Scoresheet!$Z105+Scoresheet!$AA105),0.01))</f>
        <v>0</v>
      </c>
      <c r="W105" s="109">
        <f>IF((Scoresheet!$Y105+Scoresheet!$Z105+Scoresheet!$AA105)=0,0,FLOOR(Scoresheet!AA105/(Scoresheet!$Y105+Scoresheet!$Z105+Scoresheet!$AA105),0.01))</f>
        <v>0</v>
      </c>
      <c r="X105" s="66">
        <f>IF((Scoresheet!$AB105+Scoresheet!$AC105+Scoresheet!$AD105)=0,0,FLOOR(Scoresheet!AB105/(Scoresheet!$AB105+Scoresheet!$AC105+Scoresheet!$AD105),0.01))</f>
        <v>0</v>
      </c>
      <c r="Y105" s="66">
        <f>IF((Scoresheet!$AB105+Scoresheet!$AC105+Scoresheet!$AD105)=0,0,FLOOR(Scoresheet!AC105/(Scoresheet!$AB105+Scoresheet!$AC105+Scoresheet!$AD105),0.01))</f>
        <v>0</v>
      </c>
      <c r="Z105" s="115">
        <f>IF((Scoresheet!$AB105+Scoresheet!$AC105+Scoresheet!$AD105)=0,0,FLOOR(Scoresheet!AD105/(Scoresheet!$AB105+Scoresheet!$AC105+Scoresheet!$AD105),0.01))</f>
        <v>0</v>
      </c>
      <c r="AA105" s="116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E105/(Scoresheet!$AE105+Scoresheet!$AF105+Scoresheet!$AG105+Scoresheet!$AH105+Scoresheet!$AI105),2))),"ERR!")</f>
        <v>0</v>
      </c>
      <c r="AB105" s="115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F105/(Scoresheet!$AE105+Scoresheet!$AF105+Scoresheet!$AG105+Scoresheet!$AH105+Scoresheet!$AI105),2))),"ERR!")</f>
        <v>0</v>
      </c>
      <c r="AC105" s="115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G105/(Scoresheet!$AE105+Scoresheet!$AF105+Scoresheet!$AG105+Scoresheet!$AH105+Scoresheet!$AI105),2))),"ERR!")</f>
        <v>0</v>
      </c>
      <c r="AD105" s="115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H105/(Scoresheet!$AE105+Scoresheet!$AF105+Scoresheet!$AG105+Scoresheet!$AH105+Scoresheet!$AI105),2))),"ERR!")</f>
        <v>0</v>
      </c>
      <c r="AE105" s="114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I105/(Scoresheet!$AE105+Scoresheet!$AF105+Scoresheet!$AG105+Scoresheet!$AH105+Scoresheet!$AI105),2))),"ERR!")</f>
        <v>0</v>
      </c>
      <c r="AF105" s="66">
        <f>IF((Scoresheet!$AJ105+Scoresheet!$AK105+Scoresheet!$AL105)=0,0,FLOOR(Scoresheet!AJ105/(Scoresheet!$AJ105+Scoresheet!$AK105+Scoresheet!$AL105),0.01))</f>
        <v>0</v>
      </c>
      <c r="AG105" s="66">
        <f>IF((Scoresheet!$AJ105+Scoresheet!$AK105+Scoresheet!$AL105)=0,0,FLOOR(Scoresheet!AK105/(Scoresheet!$AJ105+Scoresheet!$AK105+Scoresheet!$AL105),0.01))</f>
        <v>0</v>
      </c>
      <c r="AH105" s="109">
        <f>IF((Scoresheet!$AJ105+Scoresheet!$AK105+Scoresheet!$AL105)=0,0,FLOOR(Scoresheet!AL105/(Scoresheet!$AJ105+Scoresheet!$AK105+Scoresheet!$AL105),0.01))</f>
        <v>0</v>
      </c>
      <c r="AI105" s="95"/>
      <c r="AJ105" s="95"/>
      <c r="AK105" s="95"/>
      <c r="AL105" s="95"/>
      <c r="AM105" s="95"/>
      <c r="AN105" s="95"/>
      <c r="AP105" s="96"/>
      <c r="AQ105" s="66">
        <f>IF((B105)&gt;0,1,0)</f>
        <v>0</v>
      </c>
      <c r="AR105" s="66">
        <f t="shared" si="59"/>
        <v>0</v>
      </c>
      <c r="AS105" s="66">
        <f t="shared" si="60"/>
        <v>0</v>
      </c>
      <c r="AT105" s="66">
        <f t="shared" si="61"/>
        <v>0</v>
      </c>
      <c r="AU105" s="66">
        <f t="shared" si="62"/>
        <v>0</v>
      </c>
      <c r="AV105" s="66">
        <f t="shared" si="63"/>
        <v>0</v>
      </c>
      <c r="AW105" s="66">
        <f t="shared" si="64"/>
        <v>0</v>
      </c>
      <c r="AX105" s="66">
        <f t="shared" si="65"/>
        <v>0</v>
      </c>
      <c r="AY105" s="66">
        <f t="shared" si="66"/>
        <v>0</v>
      </c>
      <c r="AZ105" s="66">
        <f t="shared" si="67"/>
        <v>0</v>
      </c>
      <c r="BA105" s="66">
        <f t="shared" si="68"/>
        <v>0</v>
      </c>
      <c r="BB105" s="66">
        <f t="shared" si="69"/>
        <v>0</v>
      </c>
      <c r="BC105" s="66">
        <f t="shared" si="70"/>
        <v>0</v>
      </c>
      <c r="BD105" s="66">
        <f t="shared" si="71"/>
        <v>0</v>
      </c>
      <c r="BE105" s="66">
        <f t="shared" si="72"/>
        <v>0</v>
      </c>
      <c r="BF105" s="66">
        <f t="shared" si="73"/>
        <v>0</v>
      </c>
      <c r="BG105" s="66">
        <f t="shared" si="74"/>
        <v>0</v>
      </c>
      <c r="BH105" s="66">
        <f t="shared" si="75"/>
        <v>0</v>
      </c>
      <c r="BI105" s="66">
        <f t="shared" si="76"/>
        <v>0</v>
      </c>
      <c r="BJ105" s="66">
        <f t="shared" si="77"/>
        <v>0</v>
      </c>
      <c r="BK105" s="66">
        <f t="shared" si="78"/>
        <v>0</v>
      </c>
      <c r="BL105" s="66">
        <f t="shared" si="79"/>
        <v>0</v>
      </c>
      <c r="BM105" s="66">
        <f t="shared" si="80"/>
        <v>0</v>
      </c>
      <c r="BN105" s="66">
        <f t="shared" si="81"/>
        <v>0</v>
      </c>
      <c r="BO105" s="66">
        <f t="shared" si="82"/>
        <v>0</v>
      </c>
      <c r="BP105" s="66">
        <f t="shared" si="83"/>
        <v>0</v>
      </c>
      <c r="BQ105" s="66">
        <f t="shared" si="84"/>
        <v>0</v>
      </c>
      <c r="BR105" s="66">
        <f t="shared" si="85"/>
        <v>0</v>
      </c>
      <c r="BS105" s="66">
        <f t="shared" si="86"/>
        <v>0</v>
      </c>
      <c r="BT105" s="66">
        <f t="shared" si="87"/>
        <v>0</v>
      </c>
      <c r="BU105" s="66">
        <f t="shared" si="88"/>
        <v>0</v>
      </c>
      <c r="BV105" s="66">
        <f t="shared" si="89"/>
        <v>0</v>
      </c>
      <c r="BX105" s="66">
        <f t="shared" si="90"/>
        <v>0</v>
      </c>
      <c r="BY105" s="66">
        <f>IF(AS105+AT105+AU105+AV105+AW105+AX105&gt;0,1,0)</f>
        <v>0</v>
      </c>
      <c r="BZ105" s="66">
        <f>IF(AY105+AZ105+BA105+BB105+BC105+BD105+BE105+BF105+BG105&gt;0,1,0)</f>
        <v>0</v>
      </c>
      <c r="CA105" s="66">
        <f>IF(BH105+BI105+BJ105+BK105&gt;0,1,0)</f>
        <v>0</v>
      </c>
      <c r="CB105" s="66">
        <f>IF(BL105+BM105+BN105&gt;0,1,0)</f>
        <v>0</v>
      </c>
      <c r="CC105" s="66">
        <f>IF(BO105+BP105+BQ105+BR105+BS105&gt;0,1,0)</f>
        <v>0</v>
      </c>
      <c r="CD105" s="66">
        <f>IF(BT105+BU105+BV105&gt;0,1,0)</f>
        <v>0</v>
      </c>
    </row>
    <row r="106" spans="1:82">
      <c r="A106" s="96">
        <f t="shared" si="58"/>
        <v>0</v>
      </c>
      <c r="B106" s="109">
        <f>Scoresheet!B106</f>
        <v>0</v>
      </c>
      <c r="C106" s="66">
        <f>IF(Scoresheet!C106=0,0,Scoresheet!C106/(Scoresheet!C106+Scoresheet!D106))</f>
        <v>0</v>
      </c>
      <c r="D106" s="109">
        <f>IF(Scoresheet!D106=0,0,Scoresheet!D106/(Scoresheet!C106+Scoresheet!D106))</f>
        <v>0</v>
      </c>
      <c r="E106" s="66">
        <f>IF(Scoresheet!E106=0,0,Scoresheet!E106/(Scoresheet!E106+Scoresheet!F106))</f>
        <v>0</v>
      </c>
      <c r="F106" s="66">
        <f>IF(Scoresheet!G106=0,0,Scoresheet!G106/(Scoresheet!G106+Scoresheet!H106)*(IF(Result!E106=0,1,Result!E106)))</f>
        <v>0</v>
      </c>
      <c r="G106" s="66">
        <f>IF(Scoresheet!I106=0,0,Scoresheet!I106/(Scoresheet!I106+Scoresheet!J106)*(IF(Result!E106=0,1,Result!E106)))</f>
        <v>0</v>
      </c>
      <c r="H106" s="66">
        <f>IF(Scoresheet!K106=0,0,Scoresheet!K106/(Scoresheet!L106+Scoresheet!K106)*(IF(Result!E106=0,1,Result!E106)))</f>
        <v>0</v>
      </c>
      <c r="I106" s="66">
        <f>IF(Scoresheet!L106=0,0,Scoresheet!L106/(Scoresheet!K106+Scoresheet!L106)*(IF(Result!E106=0,1,Result!E106)))</f>
        <v>0</v>
      </c>
      <c r="J106" s="109">
        <f>IF(Scoresheet!M106=0,0,Scoresheet!M106/(Scoresheet!M106+Scoresheet!N106))</f>
        <v>0</v>
      </c>
      <c r="K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O106/(Scoresheet!$O106+Scoresheet!$P106+Scoresheet!$Q106+Scoresheet!$R106+Scoresheet!$S106+Scoresheet!$T106+Scoresheet!$U106+Scoresheet!$V106+Scoresheet!$W106),2))),"ERR!"))</f>
        <v>0</v>
      </c>
      <c r="L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P106/(Scoresheet!$O106+Scoresheet!$P106+Scoresheet!$Q106+Scoresheet!$R106+Scoresheet!$S106+Scoresheet!$T106+Scoresheet!$U106+Scoresheet!$V106+Scoresheet!$W106),2))),"ERR!"))</f>
        <v>0</v>
      </c>
      <c r="M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Q106/(Scoresheet!$O106+Scoresheet!$P106+Scoresheet!$Q106+Scoresheet!$R106+Scoresheet!$S106+Scoresheet!$T106+Scoresheet!$U106+Scoresheet!$V106+Scoresheet!$W106),2))),"ERR!"))</f>
        <v>0</v>
      </c>
      <c r="N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R106/(Scoresheet!$O106+Scoresheet!$P106+Scoresheet!$Q106+Scoresheet!$R106+Scoresheet!$S106+Scoresheet!$T106+Scoresheet!$U106+Scoresheet!$V106+Scoresheet!$W106),2))),"ERR!"))</f>
        <v>0</v>
      </c>
      <c r="O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S106/(Scoresheet!$O106+Scoresheet!$P106+Scoresheet!$Q106+Scoresheet!$R106+Scoresheet!$S106+Scoresheet!$T106+Scoresheet!$U106+Scoresheet!$V106+Scoresheet!$W106),2))),"ERR!"))</f>
        <v>0</v>
      </c>
      <c r="P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T106/(Scoresheet!$O106+Scoresheet!$P106+Scoresheet!$Q106+Scoresheet!$R106+Scoresheet!$S106+Scoresheet!$T106+Scoresheet!$U106+Scoresheet!$V106+Scoresheet!$W106),2))),"ERR!"))</f>
        <v>0</v>
      </c>
      <c r="Q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U106/(Scoresheet!$O106+Scoresheet!$P106+Scoresheet!$Q106+Scoresheet!$R106+Scoresheet!$S106+Scoresheet!$T106+Scoresheet!$U106+Scoresheet!$V106+Scoresheet!$W106),2))),"ERR!"))</f>
        <v>0</v>
      </c>
      <c r="R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V106/(Scoresheet!$O106+Scoresheet!$P106+Scoresheet!$Q106+Scoresheet!$R106+Scoresheet!$S106+Scoresheet!$T106+Scoresheet!$U106+Scoresheet!$V106+Scoresheet!$W106),2))),"ERR!"))</f>
        <v>0</v>
      </c>
      <c r="S106" s="114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W106/(Scoresheet!$O106+Scoresheet!$P106+Scoresheet!$Q106+Scoresheet!$R106+Scoresheet!$S106+Scoresheet!$T106+Scoresheet!$U106+Scoresheet!$V106+Scoresheet!$W106),2))),"ERR!"))</f>
        <v>0</v>
      </c>
      <c r="T106" s="66">
        <f>Scoresheet!X106</f>
        <v>0</v>
      </c>
      <c r="U106" s="66">
        <f>IF((Scoresheet!$Y106+Scoresheet!$Z106+Scoresheet!$AA106)=0,0,FLOOR(Scoresheet!Y106/(Scoresheet!$Y106+Scoresheet!$Z106+Scoresheet!$AA106),0.01))</f>
        <v>0</v>
      </c>
      <c r="V106" s="66">
        <f>IF((Scoresheet!$Y106+Scoresheet!$Z106+Scoresheet!$AA106)=0,0,FLOOR(Scoresheet!Z106/(Scoresheet!$Y106+Scoresheet!$Z106+Scoresheet!$AA106),0.01))</f>
        <v>0</v>
      </c>
      <c r="W106" s="109">
        <f>IF((Scoresheet!$Y106+Scoresheet!$Z106+Scoresheet!$AA106)=0,0,FLOOR(Scoresheet!AA106/(Scoresheet!$Y106+Scoresheet!$Z106+Scoresheet!$AA106),0.01))</f>
        <v>0</v>
      </c>
      <c r="X106" s="66">
        <f>IF((Scoresheet!$AB106+Scoresheet!$AC106+Scoresheet!$AD106)=0,0,FLOOR(Scoresheet!AB106/(Scoresheet!$AB106+Scoresheet!$AC106+Scoresheet!$AD106),0.01))</f>
        <v>0</v>
      </c>
      <c r="Y106" s="66">
        <f>IF((Scoresheet!$AB106+Scoresheet!$AC106+Scoresheet!$AD106)=0,0,FLOOR(Scoresheet!AC106/(Scoresheet!$AB106+Scoresheet!$AC106+Scoresheet!$AD106),0.01))</f>
        <v>0</v>
      </c>
      <c r="Z106" s="115">
        <f>IF((Scoresheet!$AB106+Scoresheet!$AC106+Scoresheet!$AD106)=0,0,FLOOR(Scoresheet!AD106/(Scoresheet!$AB106+Scoresheet!$AC106+Scoresheet!$AD106),0.01))</f>
        <v>0</v>
      </c>
      <c r="AA106" s="116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E106/(Scoresheet!$AE106+Scoresheet!$AF106+Scoresheet!$AG106+Scoresheet!$AH106+Scoresheet!$AI106),2))),"ERR!")</f>
        <v>0</v>
      </c>
      <c r="AB106" s="115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F106/(Scoresheet!$AE106+Scoresheet!$AF106+Scoresheet!$AG106+Scoresheet!$AH106+Scoresheet!$AI106),2))),"ERR!")</f>
        <v>0</v>
      </c>
      <c r="AC106" s="115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G106/(Scoresheet!$AE106+Scoresheet!$AF106+Scoresheet!$AG106+Scoresheet!$AH106+Scoresheet!$AI106),2))),"ERR!")</f>
        <v>0</v>
      </c>
      <c r="AD106" s="115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H106/(Scoresheet!$AE106+Scoresheet!$AF106+Scoresheet!$AG106+Scoresheet!$AH106+Scoresheet!$AI106),2))),"ERR!")</f>
        <v>0</v>
      </c>
      <c r="AE106" s="114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I106/(Scoresheet!$AE106+Scoresheet!$AF106+Scoresheet!$AG106+Scoresheet!$AH106+Scoresheet!$AI106),2))),"ERR!")</f>
        <v>0</v>
      </c>
      <c r="AF106" s="66">
        <f>IF((Scoresheet!$AJ106+Scoresheet!$AK106+Scoresheet!$AL106)=0,0,FLOOR(Scoresheet!AJ106/(Scoresheet!$AJ106+Scoresheet!$AK106+Scoresheet!$AL106),0.01))</f>
        <v>0</v>
      </c>
      <c r="AG106" s="66">
        <f>IF((Scoresheet!$AJ106+Scoresheet!$AK106+Scoresheet!$AL106)=0,0,FLOOR(Scoresheet!AK106/(Scoresheet!$AJ106+Scoresheet!$AK106+Scoresheet!$AL106),0.01))</f>
        <v>0</v>
      </c>
      <c r="AH106" s="109">
        <f>IF((Scoresheet!$AJ106+Scoresheet!$AK106+Scoresheet!$AL106)=0,0,FLOOR(Scoresheet!AL106/(Scoresheet!$AJ106+Scoresheet!$AK106+Scoresheet!$AL106),0.01))</f>
        <v>0</v>
      </c>
      <c r="AI106" s="95"/>
      <c r="AJ106" s="95"/>
      <c r="AK106" s="95"/>
      <c r="AL106" s="95"/>
      <c r="AM106" s="95"/>
      <c r="AN106" s="95"/>
      <c r="AP106" s="96"/>
      <c r="AQ106" s="66">
        <f>IF((B106)&gt;0,1,0)</f>
        <v>0</v>
      </c>
      <c r="AR106" s="66">
        <f t="shared" si="59"/>
        <v>0</v>
      </c>
      <c r="AS106" s="66">
        <f t="shared" si="60"/>
        <v>0</v>
      </c>
      <c r="AT106" s="66">
        <f t="shared" si="61"/>
        <v>0</v>
      </c>
      <c r="AU106" s="66">
        <f t="shared" si="62"/>
        <v>0</v>
      </c>
      <c r="AV106" s="66">
        <f t="shared" si="63"/>
        <v>0</v>
      </c>
      <c r="AW106" s="66">
        <f t="shared" si="64"/>
        <v>0</v>
      </c>
      <c r="AX106" s="66">
        <f t="shared" si="65"/>
        <v>0</v>
      </c>
      <c r="AY106" s="66">
        <f t="shared" si="66"/>
        <v>0</v>
      </c>
      <c r="AZ106" s="66">
        <f t="shared" si="67"/>
        <v>0</v>
      </c>
      <c r="BA106" s="66">
        <f t="shared" si="68"/>
        <v>0</v>
      </c>
      <c r="BB106" s="66">
        <f t="shared" si="69"/>
        <v>0</v>
      </c>
      <c r="BC106" s="66">
        <f t="shared" si="70"/>
        <v>0</v>
      </c>
      <c r="BD106" s="66">
        <f t="shared" si="71"/>
        <v>0</v>
      </c>
      <c r="BE106" s="66">
        <f t="shared" si="72"/>
        <v>0</v>
      </c>
      <c r="BF106" s="66">
        <f t="shared" si="73"/>
        <v>0</v>
      </c>
      <c r="BG106" s="66">
        <f t="shared" si="74"/>
        <v>0</v>
      </c>
      <c r="BH106" s="66">
        <f t="shared" si="75"/>
        <v>0</v>
      </c>
      <c r="BI106" s="66">
        <f t="shared" si="76"/>
        <v>0</v>
      </c>
      <c r="BJ106" s="66">
        <f t="shared" si="77"/>
        <v>0</v>
      </c>
      <c r="BK106" s="66">
        <f t="shared" si="78"/>
        <v>0</v>
      </c>
      <c r="BL106" s="66">
        <f t="shared" si="79"/>
        <v>0</v>
      </c>
      <c r="BM106" s="66">
        <f t="shared" si="80"/>
        <v>0</v>
      </c>
      <c r="BN106" s="66">
        <f t="shared" si="81"/>
        <v>0</v>
      </c>
      <c r="BO106" s="66">
        <f t="shared" si="82"/>
        <v>0</v>
      </c>
      <c r="BP106" s="66">
        <f t="shared" si="83"/>
        <v>0</v>
      </c>
      <c r="BQ106" s="66">
        <f t="shared" si="84"/>
        <v>0</v>
      </c>
      <c r="BR106" s="66">
        <f t="shared" si="85"/>
        <v>0</v>
      </c>
      <c r="BS106" s="66">
        <f t="shared" si="86"/>
        <v>0</v>
      </c>
      <c r="BT106" s="66">
        <f t="shared" si="87"/>
        <v>0</v>
      </c>
      <c r="BU106" s="66">
        <f t="shared" si="88"/>
        <v>0</v>
      </c>
      <c r="BV106" s="66">
        <f t="shared" si="89"/>
        <v>0</v>
      </c>
      <c r="BX106" s="66">
        <f t="shared" si="90"/>
        <v>0</v>
      </c>
      <c r="BY106" s="66">
        <f>IF(AS106+AT106+AU106+AV106+AW106+AX106&gt;0,1,0)</f>
        <v>0</v>
      </c>
      <c r="BZ106" s="66">
        <f>IF(AY106+AZ106+BA106+BB106+BC106+BD106+BE106+BF106+BG106&gt;0,1,0)</f>
        <v>0</v>
      </c>
      <c r="CA106" s="66">
        <f>IF(BH106+BI106+BJ106+BK106&gt;0,1,0)</f>
        <v>0</v>
      </c>
      <c r="CB106" s="66">
        <f>IF(BL106+BM106+BN106&gt;0,1,0)</f>
        <v>0</v>
      </c>
      <c r="CC106" s="66">
        <f>IF(BO106+BP106+BQ106+BR106+BS106&gt;0,1,0)</f>
        <v>0</v>
      </c>
      <c r="CD106" s="66">
        <f>IF(BT106+BU106+BV106&gt;0,1,0)</f>
        <v>0</v>
      </c>
    </row>
    <row r="107" spans="1:82">
      <c r="A107" s="96">
        <f t="shared" si="58"/>
        <v>0</v>
      </c>
      <c r="B107" s="109">
        <f>Scoresheet!B107</f>
        <v>0</v>
      </c>
      <c r="C107" s="66">
        <f>IF(Scoresheet!C107=0,0,Scoresheet!C107/(Scoresheet!C107+Scoresheet!D107))</f>
        <v>0</v>
      </c>
      <c r="D107" s="109">
        <f>IF(Scoresheet!D107=0,0,Scoresheet!D107/(Scoresheet!C107+Scoresheet!D107))</f>
        <v>0</v>
      </c>
      <c r="E107" s="66">
        <f>IF(Scoresheet!E107=0,0,Scoresheet!E107/(Scoresheet!E107+Scoresheet!F107))</f>
        <v>0</v>
      </c>
      <c r="F107" s="66">
        <v>0</v>
      </c>
      <c r="G107" s="66">
        <f>IF(Scoresheet!I107=0,0,Scoresheet!I107/(Scoresheet!I107+Scoresheet!J107)*(IF(Result!E107=0,1,Result!E107)))</f>
        <v>0</v>
      </c>
      <c r="H107" s="66">
        <f>IF(Scoresheet!K107=0,0,Scoresheet!K107/(Scoresheet!L107+Scoresheet!K107)*(IF(Result!E107=0,1,Result!E107)))</f>
        <v>0</v>
      </c>
      <c r="I107" s="66">
        <f>IF(Scoresheet!L107=0,0,Scoresheet!L107/(Scoresheet!K107+Scoresheet!L107)*(IF(Result!E107=0,1,Result!E107)))</f>
        <v>0</v>
      </c>
      <c r="J107" s="109">
        <f>IF(Scoresheet!M107=0,0,Scoresheet!M107/(Scoresheet!M107+Scoresheet!N107))</f>
        <v>0</v>
      </c>
      <c r="K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O107/(Scoresheet!$O107+Scoresheet!$P107+Scoresheet!$Q107+Scoresheet!$R107+Scoresheet!$S107+Scoresheet!$T107+Scoresheet!$U107+Scoresheet!$V107+Scoresheet!$W107),2))),"ERR!"))</f>
        <v>0</v>
      </c>
      <c r="L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P107/(Scoresheet!$O107+Scoresheet!$P107+Scoresheet!$Q107+Scoresheet!$R107+Scoresheet!$S107+Scoresheet!$T107+Scoresheet!$U107+Scoresheet!$V107+Scoresheet!$W107),2))),"ERR!"))</f>
        <v>0</v>
      </c>
      <c r="M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Q107/(Scoresheet!$O107+Scoresheet!$P107+Scoresheet!$Q107+Scoresheet!$R107+Scoresheet!$S107+Scoresheet!$T107+Scoresheet!$U107+Scoresheet!$V107+Scoresheet!$W107),2))),"ERR!"))</f>
        <v>0</v>
      </c>
      <c r="N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R107/(Scoresheet!$O107+Scoresheet!$P107+Scoresheet!$Q107+Scoresheet!$R107+Scoresheet!$S107+Scoresheet!$T107+Scoresheet!$U107+Scoresheet!$V107+Scoresheet!$W107),2))),"ERR!"))</f>
        <v>0</v>
      </c>
      <c r="O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S107/(Scoresheet!$O107+Scoresheet!$P107+Scoresheet!$Q107+Scoresheet!$R107+Scoresheet!$S107+Scoresheet!$T107+Scoresheet!$U107+Scoresheet!$V107+Scoresheet!$W107),2))),"ERR!"))</f>
        <v>0</v>
      </c>
      <c r="P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T107/(Scoresheet!$O107+Scoresheet!$P107+Scoresheet!$Q107+Scoresheet!$R107+Scoresheet!$S107+Scoresheet!$T107+Scoresheet!$U107+Scoresheet!$V107+Scoresheet!$W107),2))),"ERR!"))</f>
        <v>0</v>
      </c>
      <c r="Q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U107/(Scoresheet!$O107+Scoresheet!$P107+Scoresheet!$Q107+Scoresheet!$R107+Scoresheet!$S107+Scoresheet!$T107+Scoresheet!$U107+Scoresheet!$V107+Scoresheet!$W107),2))),"ERR!"))</f>
        <v>0</v>
      </c>
      <c r="R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V107/(Scoresheet!$O107+Scoresheet!$P107+Scoresheet!$Q107+Scoresheet!$R107+Scoresheet!$S107+Scoresheet!$T107+Scoresheet!$U107+Scoresheet!$V107+Scoresheet!$W107),2))),"ERR!"))</f>
        <v>0</v>
      </c>
      <c r="S107" s="114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W107/(Scoresheet!$O107+Scoresheet!$P107+Scoresheet!$Q107+Scoresheet!$R107+Scoresheet!$S107+Scoresheet!$T107+Scoresheet!$U107+Scoresheet!$V107+Scoresheet!$W107),2))),"ERR!"))</f>
        <v>0</v>
      </c>
      <c r="T107" s="66">
        <f>Scoresheet!X107</f>
        <v>0</v>
      </c>
      <c r="U107" s="66">
        <f>IF((Scoresheet!$Y107+Scoresheet!$Z107+Scoresheet!$AA107)=0,0,FLOOR(Scoresheet!Y107/(Scoresheet!$Y107+Scoresheet!$Z107+Scoresheet!$AA107),0.01))</f>
        <v>0</v>
      </c>
      <c r="V107" s="66">
        <f>IF((Scoresheet!$Y107+Scoresheet!$Z107+Scoresheet!$AA107)=0,0,FLOOR(Scoresheet!Z107/(Scoresheet!$Y107+Scoresheet!$Z107+Scoresheet!$AA107),0.01))</f>
        <v>0</v>
      </c>
      <c r="W107" s="109">
        <f>IF((Scoresheet!$Y107+Scoresheet!$Z107+Scoresheet!$AA107)=0,0,FLOOR(Scoresheet!AA107/(Scoresheet!$Y107+Scoresheet!$Z107+Scoresheet!$AA107),0.01))</f>
        <v>0</v>
      </c>
      <c r="X107" s="66">
        <f>IF((Scoresheet!$AB107+Scoresheet!$AC107+Scoresheet!$AD107)=0,0,FLOOR(Scoresheet!AB107/(Scoresheet!$AB107+Scoresheet!$AC107+Scoresheet!$AD107),0.01))</f>
        <v>0</v>
      </c>
      <c r="Y107" s="66">
        <f>IF((Scoresheet!$AB107+Scoresheet!$AC107+Scoresheet!$AD107)=0,0,FLOOR(Scoresheet!AC107/(Scoresheet!$AB107+Scoresheet!$AC107+Scoresheet!$AD107),0.01))</f>
        <v>0</v>
      </c>
      <c r="Z107" s="115">
        <f>IF((Scoresheet!$AB107+Scoresheet!$AC107+Scoresheet!$AD107)=0,0,FLOOR(Scoresheet!AD107/(Scoresheet!$AB107+Scoresheet!$AC107+Scoresheet!$AD107),0.01))</f>
        <v>0</v>
      </c>
      <c r="AA107" s="116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E107/(Scoresheet!$AE107+Scoresheet!$AF107+Scoresheet!$AG107+Scoresheet!$AH107+Scoresheet!$AI107),2))),"ERR!")</f>
        <v>0</v>
      </c>
      <c r="AB107" s="115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F107/(Scoresheet!$AE107+Scoresheet!$AF107+Scoresheet!$AG107+Scoresheet!$AH107+Scoresheet!$AI107),2))),"ERR!")</f>
        <v>0</v>
      </c>
      <c r="AC107" s="115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G107/(Scoresheet!$AE107+Scoresheet!$AF107+Scoresheet!$AG107+Scoresheet!$AH107+Scoresheet!$AI107),2))),"ERR!")</f>
        <v>0</v>
      </c>
      <c r="AD107" s="115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H107/(Scoresheet!$AE107+Scoresheet!$AF107+Scoresheet!$AG107+Scoresheet!$AH107+Scoresheet!$AI107),2))),"ERR!")</f>
        <v>0</v>
      </c>
      <c r="AE107" s="114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I107/(Scoresheet!$AE107+Scoresheet!$AF107+Scoresheet!$AG107+Scoresheet!$AH107+Scoresheet!$AI107),2))),"ERR!")</f>
        <v>0</v>
      </c>
      <c r="AF107" s="66">
        <f>IF((Scoresheet!$AJ107+Scoresheet!$AK107+Scoresheet!$AL107)=0,0,FLOOR(Scoresheet!AJ107/(Scoresheet!$AJ107+Scoresheet!$AK107+Scoresheet!$AL107),0.01))</f>
        <v>0</v>
      </c>
      <c r="AG107" s="66">
        <f>IF((Scoresheet!$AJ107+Scoresheet!$AK107+Scoresheet!$AL107)=0,0,FLOOR(Scoresheet!AK107/(Scoresheet!$AJ107+Scoresheet!$AK107+Scoresheet!$AL107),0.01))</f>
        <v>0</v>
      </c>
      <c r="AH107" s="109">
        <f>IF((Scoresheet!$AJ107+Scoresheet!$AK107+Scoresheet!$AL107)=0,0,FLOOR(Scoresheet!AL107/(Scoresheet!$AJ107+Scoresheet!$AK107+Scoresheet!$AL107),0.01))</f>
        <v>0</v>
      </c>
      <c r="AI107" s="95"/>
      <c r="AJ107" s="95"/>
      <c r="AK107" s="95"/>
      <c r="AL107" s="95"/>
      <c r="AM107" s="95"/>
      <c r="AN107" s="95"/>
      <c r="AP107" s="96"/>
      <c r="AQ107" s="66">
        <f>IF((B107)&gt;0,1,0)</f>
        <v>0</v>
      </c>
      <c r="AR107" s="66">
        <f t="shared" si="59"/>
        <v>0</v>
      </c>
      <c r="AS107" s="66">
        <f t="shared" si="60"/>
        <v>0</v>
      </c>
      <c r="AT107" s="66">
        <f t="shared" si="61"/>
        <v>0</v>
      </c>
      <c r="AU107" s="66">
        <f t="shared" si="62"/>
        <v>0</v>
      </c>
      <c r="AV107" s="66">
        <f t="shared" si="63"/>
        <v>0</v>
      </c>
      <c r="AW107" s="66">
        <f t="shared" si="64"/>
        <v>0</v>
      </c>
      <c r="AX107" s="66">
        <f t="shared" si="65"/>
        <v>0</v>
      </c>
      <c r="AY107" s="66">
        <f t="shared" si="66"/>
        <v>0</v>
      </c>
      <c r="AZ107" s="66">
        <f t="shared" si="67"/>
        <v>0</v>
      </c>
      <c r="BA107" s="66">
        <f t="shared" si="68"/>
        <v>0</v>
      </c>
      <c r="BB107" s="66">
        <f t="shared" si="69"/>
        <v>0</v>
      </c>
      <c r="BC107" s="66">
        <f t="shared" si="70"/>
        <v>0</v>
      </c>
      <c r="BD107" s="66">
        <f t="shared" si="71"/>
        <v>0</v>
      </c>
      <c r="BE107" s="66">
        <f t="shared" si="72"/>
        <v>0</v>
      </c>
      <c r="BF107" s="66">
        <f t="shared" si="73"/>
        <v>0</v>
      </c>
      <c r="BG107" s="66">
        <f t="shared" si="74"/>
        <v>0</v>
      </c>
      <c r="BH107" s="66">
        <f t="shared" si="75"/>
        <v>0</v>
      </c>
      <c r="BI107" s="66">
        <f t="shared" si="76"/>
        <v>0</v>
      </c>
      <c r="BJ107" s="66">
        <f t="shared" si="77"/>
        <v>0</v>
      </c>
      <c r="BK107" s="66">
        <f t="shared" si="78"/>
        <v>0</v>
      </c>
      <c r="BL107" s="66">
        <f t="shared" si="79"/>
        <v>0</v>
      </c>
      <c r="BM107" s="66">
        <f t="shared" si="80"/>
        <v>0</v>
      </c>
      <c r="BN107" s="66">
        <f t="shared" si="81"/>
        <v>0</v>
      </c>
      <c r="BO107" s="66">
        <f t="shared" si="82"/>
        <v>0</v>
      </c>
      <c r="BP107" s="66">
        <f t="shared" si="83"/>
        <v>0</v>
      </c>
      <c r="BQ107" s="66">
        <f t="shared" si="84"/>
        <v>0</v>
      </c>
      <c r="BR107" s="66">
        <f t="shared" si="85"/>
        <v>0</v>
      </c>
      <c r="BS107" s="66">
        <f t="shared" si="86"/>
        <v>0</v>
      </c>
      <c r="BT107" s="66">
        <f t="shared" si="87"/>
        <v>0</v>
      </c>
      <c r="BU107" s="66">
        <f t="shared" si="88"/>
        <v>0</v>
      </c>
      <c r="BV107" s="66">
        <f t="shared" si="89"/>
        <v>0</v>
      </c>
      <c r="BX107" s="66">
        <f t="shared" si="90"/>
        <v>0</v>
      </c>
      <c r="BY107" s="66">
        <f>IF(AS107+AT107+AU107+AV107+AW107+AX107&gt;0,1,0)</f>
        <v>0</v>
      </c>
      <c r="BZ107" s="66">
        <f>IF(AY107+AZ107+BA107+BB107+BC107+BD107+BE107+BF107+BG107&gt;0,1,0)</f>
        <v>0</v>
      </c>
      <c r="CA107" s="66">
        <f>IF(BH107+BI107+BJ107+BK107&gt;0,1,0)</f>
        <v>0</v>
      </c>
      <c r="CB107" s="66">
        <f>IF(BL107+BM107+BN107&gt;0,1,0)</f>
        <v>0</v>
      </c>
      <c r="CC107" s="66">
        <f>IF(BO107+BP107+BQ107+BR107+BS107&gt;0,1,0)</f>
        <v>0</v>
      </c>
      <c r="CD107" s="66">
        <f>IF(BT107+BU107+BV107&gt;0,1,0)</f>
        <v>0</v>
      </c>
    </row>
    <row r="108" spans="1:82" s="117" customFormat="1" ph="1">
      <c r="A108" s="117" ph="1">
        <f>AQ108</f>
        <v>23</v>
      </c>
      <c r="B108" s="118" t="s">
        <v>39</v>
      </c>
      <c r="C108" s="117"/>
      <c r="D108" s="118"/>
      <c r="E108" s="117"/>
      <c r="F108" s="117"/>
      <c r="G108" s="117"/>
      <c r="H108" s="117"/>
      <c r="I108" s="117"/>
      <c r="J108" s="118"/>
      <c r="K108" s="98"/>
      <c r="L108" s="98"/>
      <c r="M108" s="98"/>
      <c r="N108" s="98"/>
      <c r="O108" s="98"/>
      <c r="P108" s="98"/>
      <c r="Q108" s="98"/>
      <c r="R108" s="98"/>
      <c r="S108" s="119"/>
      <c r="T108" s="99"/>
      <c r="U108" s="99"/>
      <c r="V108" s="99"/>
      <c r="W108" s="120"/>
      <c r="X108" s="117"/>
      <c r="Y108" s="117"/>
      <c r="Z108" s="118"/>
      <c r="AA108" s="101"/>
      <c r="AB108" s="101"/>
      <c r="AC108" s="101"/>
      <c r="AD108" s="101"/>
      <c r="AE108" s="121"/>
      <c r="AF108" s="95"/>
      <c r="AG108" s="95"/>
      <c r="AH108" s="122"/>
      <c r="AI108" s="95"/>
      <c r="AJ108" s="95"/>
      <c r="AK108" s="95"/>
      <c r="AL108" s="95"/>
      <c r="AM108" s="95"/>
      <c r="AN108" s="95"/>
      <c r="AO108" s="117"/>
      <c r="AP108" s="96" t="s">
        <v>40</v>
      </c>
      <c r="AQ108" s="96" ph="1">
        <f t="shared" ref="AQ108:BV108" si="91">SUM(AQ7:AQ107)</f>
        <v>23</v>
      </c>
      <c r="AR108" s="96" ph="1">
        <f t="shared" si="91"/>
        <v>23</v>
      </c>
      <c r="AS108" s="96" ph="1">
        <f t="shared" si="91"/>
        <v>15</v>
      </c>
      <c r="AT108" s="96" ph="1">
        <f t="shared" si="91"/>
        <v>11</v>
      </c>
      <c r="AU108" s="96" ph="1">
        <f t="shared" si="91"/>
        <v>7</v>
      </c>
      <c r="AV108" s="96" ph="1">
        <f t="shared" si="91"/>
        <v>5</v>
      </c>
      <c r="AW108" s="96" ph="1">
        <f t="shared" si="91"/>
        <v>7</v>
      </c>
      <c r="AX108" s="96" ph="1">
        <f t="shared" si="91"/>
        <v>8</v>
      </c>
      <c r="AY108" s="96" ph="1">
        <f t="shared" si="91"/>
        <v>4</v>
      </c>
      <c r="AZ108" s="96" ph="1">
        <f t="shared" si="91"/>
        <v>7</v>
      </c>
      <c r="BA108" s="96" ph="1">
        <f t="shared" si="91"/>
        <v>11</v>
      </c>
      <c r="BB108" s="96" ph="1">
        <f t="shared" si="91"/>
        <v>12</v>
      </c>
      <c r="BC108" s="96" ph="1">
        <f t="shared" si="91"/>
        <v>10</v>
      </c>
      <c r="BD108" s="96" ph="1">
        <f t="shared" si="91"/>
        <v>8</v>
      </c>
      <c r="BE108" s="96" ph="1">
        <f t="shared" si="91"/>
        <v>7</v>
      </c>
      <c r="BF108" s="96" ph="1">
        <f t="shared" si="91"/>
        <v>6</v>
      </c>
      <c r="BG108" s="96" ph="1">
        <f t="shared" si="91"/>
        <v>1</v>
      </c>
      <c r="BH108" s="96" ph="1">
        <f t="shared" si="91"/>
        <v>1</v>
      </c>
      <c r="BI108" s="96" ph="1">
        <f t="shared" si="91"/>
        <v>12</v>
      </c>
      <c r="BJ108" s="96" ph="1">
        <f t="shared" si="91"/>
        <v>15</v>
      </c>
      <c r="BK108" s="96" ph="1">
        <f t="shared" si="91"/>
        <v>9</v>
      </c>
      <c r="BL108" s="96" ph="1">
        <f t="shared" si="91"/>
        <v>3</v>
      </c>
      <c r="BM108" s="96" ph="1">
        <f t="shared" si="91"/>
        <v>7</v>
      </c>
      <c r="BN108" s="96" ph="1">
        <f t="shared" si="91"/>
        <v>20</v>
      </c>
      <c r="BO108" s="96" ph="1">
        <f t="shared" si="91"/>
        <v>0</v>
      </c>
      <c r="BP108" s="96" ph="1">
        <f t="shared" si="91"/>
        <v>14</v>
      </c>
      <c r="BQ108" s="96" ph="1">
        <f t="shared" si="91"/>
        <v>11</v>
      </c>
      <c r="BR108" s="96" ph="1">
        <f t="shared" si="91"/>
        <v>6</v>
      </c>
      <c r="BS108" s="96" ph="1">
        <f t="shared" si="91"/>
        <v>5</v>
      </c>
      <c r="BT108" s="96" ph="1">
        <f t="shared" si="91"/>
        <v>0</v>
      </c>
      <c r="BU108" s="96" ph="1">
        <f t="shared" si="91"/>
        <v>23</v>
      </c>
      <c r="BV108" s="96" ph="1">
        <f t="shared" si="91"/>
        <v>4</v>
      </c>
      <c r="BW108" s="117" t="s">
        <v>40</v>
      </c>
      <c r="BX108" s="117" ph="1">
        <f>SUM(BX7:BX107)</f>
        <v>23</v>
      </c>
      <c r="BY108" s="117" ph="1">
        <f t="shared" ref="BY108:CD108" si="92">SUM(BY7:BY107)</f>
        <v>23</v>
      </c>
      <c r="BZ108" s="117" ph="1">
        <f t="shared" si="92"/>
        <v>23</v>
      </c>
      <c r="CA108" s="117" ph="1">
        <f t="shared" si="92"/>
        <v>23</v>
      </c>
      <c r="CB108" s="117" ph="1">
        <f t="shared" si="92"/>
        <v>23</v>
      </c>
      <c r="CC108" s="117" ph="1">
        <f t="shared" si="92"/>
        <v>23</v>
      </c>
      <c r="CD108" s="117" ph="1">
        <f t="shared" si="92"/>
        <v>23</v>
      </c>
    </row>
    <row r="109" spans="1:82">
      <c r="A109" s="96"/>
      <c r="B109" s="118" t="s">
        <v>41</v>
      </c>
      <c r="C109" s="117"/>
      <c r="D109" s="123">
        <f>SUM(D7:D107)</f>
        <v>0.5</v>
      </c>
      <c r="E109" s="97">
        <f t="shared" ref="E109:AH109" si="93">SUM(E7:E107)</f>
        <v>13.5</v>
      </c>
      <c r="F109" s="97">
        <f>SUM(F7:F107)</f>
        <v>4.75</v>
      </c>
      <c r="G109" s="97">
        <f t="shared" si="93"/>
        <v>3.5</v>
      </c>
      <c r="H109" s="97">
        <f t="shared" si="93"/>
        <v>4</v>
      </c>
      <c r="I109" s="97">
        <f t="shared" si="93"/>
        <v>5.5</v>
      </c>
      <c r="J109" s="123">
        <f t="shared" si="93"/>
        <v>4</v>
      </c>
      <c r="K109" s="97">
        <f t="shared" si="93"/>
        <v>1.4100000000000001</v>
      </c>
      <c r="L109" s="97">
        <f t="shared" si="93"/>
        <v>2.91</v>
      </c>
      <c r="M109" s="97">
        <f t="shared" si="93"/>
        <v>4.57</v>
      </c>
      <c r="N109" s="97">
        <f t="shared" si="93"/>
        <v>4.3900000000000006</v>
      </c>
      <c r="O109" s="97">
        <f t="shared" si="93"/>
        <v>3.2200000000000006</v>
      </c>
      <c r="P109" s="97">
        <f t="shared" si="93"/>
        <v>2.14</v>
      </c>
      <c r="Q109" s="97">
        <f t="shared" si="93"/>
        <v>1.81</v>
      </c>
      <c r="R109" s="97">
        <f t="shared" si="93"/>
        <v>2.23</v>
      </c>
      <c r="S109" s="123">
        <f t="shared" si="93"/>
        <v>0.25</v>
      </c>
      <c r="T109" s="97">
        <f t="shared" si="93"/>
        <v>1</v>
      </c>
      <c r="U109" s="97">
        <f t="shared" si="93"/>
        <v>7.33</v>
      </c>
      <c r="V109" s="97">
        <f t="shared" si="93"/>
        <v>9.33</v>
      </c>
      <c r="W109" s="123">
        <f t="shared" si="93"/>
        <v>6.33</v>
      </c>
      <c r="X109" s="97">
        <f t="shared" si="93"/>
        <v>2</v>
      </c>
      <c r="Y109" s="97">
        <f t="shared" si="93"/>
        <v>3.5</v>
      </c>
      <c r="Z109" s="123">
        <f t="shared" si="93"/>
        <v>17.5</v>
      </c>
      <c r="AA109" s="97">
        <f t="shared" si="93"/>
        <v>0</v>
      </c>
      <c r="AB109" s="97">
        <f t="shared" si="93"/>
        <v>11.33</v>
      </c>
      <c r="AC109" s="97">
        <f t="shared" si="93"/>
        <v>5.99</v>
      </c>
      <c r="AD109" s="97">
        <f t="shared" si="93"/>
        <v>2.4900000000000002</v>
      </c>
      <c r="AE109" s="123">
        <f t="shared" si="93"/>
        <v>3.16</v>
      </c>
      <c r="AF109" s="97">
        <f t="shared" si="93"/>
        <v>0</v>
      </c>
      <c r="AG109" s="97">
        <f t="shared" si="93"/>
        <v>21</v>
      </c>
      <c r="AH109" s="123">
        <f t="shared" si="93"/>
        <v>2</v>
      </c>
      <c r="AI109" s="95"/>
      <c r="AJ109" s="95"/>
      <c r="AK109" s="95"/>
      <c r="AL109" s="95"/>
      <c r="AM109" s="95"/>
      <c r="AN109" s="95"/>
    </row>
    <row r="110" spans="1:82">
      <c r="A110" s="96"/>
      <c r="B110" s="118" t="s">
        <v>42</v>
      </c>
      <c r="C110" s="117"/>
      <c r="D110" s="123">
        <f>AR108</f>
        <v>23</v>
      </c>
      <c r="E110" s="97">
        <f>BY108</f>
        <v>23</v>
      </c>
      <c r="F110" s="97">
        <f>BY108</f>
        <v>23</v>
      </c>
      <c r="G110" s="97">
        <f>BY108</f>
        <v>23</v>
      </c>
      <c r="H110" s="97">
        <f>BY108</f>
        <v>23</v>
      </c>
      <c r="I110" s="97">
        <f>BY108</f>
        <v>23</v>
      </c>
      <c r="J110" s="123">
        <f>BY108</f>
        <v>23</v>
      </c>
      <c r="K110" s="98">
        <f>BZ108</f>
        <v>23</v>
      </c>
      <c r="L110" s="98">
        <f>BZ108</f>
        <v>23</v>
      </c>
      <c r="M110" s="98">
        <f>BZ108</f>
        <v>23</v>
      </c>
      <c r="N110" s="98">
        <f>BZ108</f>
        <v>23</v>
      </c>
      <c r="O110" s="98">
        <f>BZ108</f>
        <v>23</v>
      </c>
      <c r="P110" s="98">
        <f>BZ108</f>
        <v>23</v>
      </c>
      <c r="Q110" s="98">
        <f>BZ108</f>
        <v>23</v>
      </c>
      <c r="R110" s="98">
        <f>BZ108</f>
        <v>23</v>
      </c>
      <c r="S110" s="119">
        <f>BZ108</f>
        <v>23</v>
      </c>
      <c r="T110" s="99">
        <f>CA108</f>
        <v>23</v>
      </c>
      <c r="U110" s="99">
        <f>CA108</f>
        <v>23</v>
      </c>
      <c r="V110" s="99">
        <f>CA108</f>
        <v>23</v>
      </c>
      <c r="W110" s="120">
        <f>CA108</f>
        <v>23</v>
      </c>
      <c r="X110" s="117">
        <f>CB108</f>
        <v>23</v>
      </c>
      <c r="Y110" s="117">
        <f>CB108</f>
        <v>23</v>
      </c>
      <c r="Z110" s="118">
        <f>CB108</f>
        <v>23</v>
      </c>
      <c r="AA110" s="101">
        <f>CC108</f>
        <v>23</v>
      </c>
      <c r="AB110" s="101">
        <f>CC108</f>
        <v>23</v>
      </c>
      <c r="AC110" s="101">
        <f>CC108</f>
        <v>23</v>
      </c>
      <c r="AD110" s="101">
        <f>CC108</f>
        <v>23</v>
      </c>
      <c r="AE110" s="121">
        <f>CC108</f>
        <v>23</v>
      </c>
      <c r="AF110" s="95">
        <f>CD108</f>
        <v>23</v>
      </c>
      <c r="AG110" s="95">
        <f>CD108</f>
        <v>23</v>
      </c>
      <c r="AH110" s="122">
        <f>CD108</f>
        <v>23</v>
      </c>
      <c r="AI110" s="95"/>
      <c r="AJ110" s="95"/>
      <c r="AK110" s="95"/>
      <c r="AL110" s="95"/>
      <c r="AM110" s="95"/>
      <c r="AN110" s="95"/>
      <c r="AP110" s="66" t="s">
        <v>54</v>
      </c>
      <c r="AQ110" s="66">
        <f>SUM(BX108:CD108)</f>
        <v>161</v>
      </c>
    </row>
    <row r="111" spans="1:82">
      <c r="A111" s="96"/>
      <c r="B111" s="117"/>
      <c r="C111" s="117"/>
      <c r="D111" s="97"/>
      <c r="E111" s="97"/>
      <c r="F111" s="97"/>
      <c r="G111" s="97"/>
      <c r="H111" s="97"/>
      <c r="I111" s="97"/>
      <c r="J111" s="97"/>
      <c r="K111" s="98"/>
      <c r="L111" s="98"/>
      <c r="M111" s="98"/>
      <c r="N111" s="98"/>
      <c r="O111" s="98"/>
      <c r="P111" s="98"/>
      <c r="Q111" s="98"/>
      <c r="R111" s="98"/>
      <c r="S111" s="98"/>
      <c r="T111" s="99"/>
      <c r="U111" s="99"/>
      <c r="V111" s="99"/>
      <c r="W111" s="99"/>
      <c r="X111" s="117"/>
      <c r="Y111" s="117"/>
      <c r="Z111" s="117"/>
      <c r="AA111" s="101"/>
      <c r="AB111" s="101"/>
      <c r="AC111" s="101"/>
      <c r="AD111" s="101"/>
      <c r="AE111" s="101"/>
      <c r="AF111" s="95"/>
      <c r="AG111" s="95"/>
      <c r="AH111" s="95"/>
      <c r="AI111" s="95"/>
      <c r="AJ111" s="95"/>
      <c r="AK111" s="95"/>
      <c r="AL111" s="95"/>
      <c r="AM111" s="95"/>
      <c r="AN111" s="95"/>
      <c r="AP111" s="66" t="s">
        <v>56</v>
      </c>
      <c r="AQ111" s="66">
        <f>AQ108*7-SUM(BX108:CD108)</f>
        <v>0</v>
      </c>
    </row>
    <row r="112" spans="1:82">
      <c r="A112" s="96"/>
      <c r="B112" s="96" t="s">
        <v>43</v>
      </c>
      <c r="C112" s="96"/>
      <c r="D112" s="59">
        <f>(D109/AR108)*100</f>
        <v>2.1739130434782608</v>
      </c>
      <c r="E112" s="59">
        <f>(E109/BY108)*100</f>
        <v>58.695652173913047</v>
      </c>
      <c r="F112" s="59">
        <f>(F109/BY108)*100</f>
        <v>20.652173913043477</v>
      </c>
      <c r="G112" s="59">
        <f>(G109/BY108)*100</f>
        <v>15.217391304347828</v>
      </c>
      <c r="H112" s="59">
        <f>(H109/BY108)*100</f>
        <v>17.391304347826086</v>
      </c>
      <c r="I112" s="59">
        <f>(I109/BY108)*100</f>
        <v>23.913043478260871</v>
      </c>
      <c r="J112" s="59">
        <f>(J109/BY108)*100</f>
        <v>17.391304347826086</v>
      </c>
      <c r="K112" s="59">
        <f>(K109/BZ108)*100</f>
        <v>6.1304347826086962</v>
      </c>
      <c r="L112" s="59">
        <f>(L109/BZ108)*100</f>
        <v>12.65217391304348</v>
      </c>
      <c r="M112" s="59">
        <f>(M109/BZ108)*100</f>
        <v>19.869565217391305</v>
      </c>
      <c r="N112" s="59">
        <f>(N109/BZ108)*100</f>
        <v>19.086956521739133</v>
      </c>
      <c r="O112" s="59">
        <f>(O109/BZ108)*100</f>
        <v>14.000000000000004</v>
      </c>
      <c r="P112" s="59">
        <f>(P109/BZ108)*100</f>
        <v>9.304347826086957</v>
      </c>
      <c r="Q112" s="59">
        <f>(Q109/BZ108)*100</f>
        <v>7.8695652173913038</v>
      </c>
      <c r="R112" s="59">
        <f>(R109/BZ108)*100</f>
        <v>9.695652173913043</v>
      </c>
      <c r="S112" s="59">
        <f>(S109/BZ108)*100</f>
        <v>1.0869565217391304</v>
      </c>
      <c r="T112" s="59">
        <f>(T109/CA108)*100</f>
        <v>4.3478260869565215</v>
      </c>
      <c r="U112" s="59">
        <f>(U109/CA108)*100</f>
        <v>31.869565217391305</v>
      </c>
      <c r="V112" s="59">
        <f>(V109/CA108)*100</f>
        <v>40.565217391304351</v>
      </c>
      <c r="W112" s="59">
        <f>(W109/CA108)*100</f>
        <v>27.521739130434781</v>
      </c>
      <c r="X112" s="59">
        <f>(X109/CB108)*100</f>
        <v>8.695652173913043</v>
      </c>
      <c r="Y112" s="59">
        <f>(Y109/CB108)*100</f>
        <v>15.217391304347828</v>
      </c>
      <c r="Z112" s="59">
        <f>(Z109/CB108)*100</f>
        <v>76.08695652173914</v>
      </c>
      <c r="AA112" s="59">
        <f>(AA109/CC108)*100</f>
        <v>0</v>
      </c>
      <c r="AB112" s="59">
        <f>(AB109/CC108)*100</f>
        <v>49.260869565217391</v>
      </c>
      <c r="AC112" s="59">
        <f>(AC109/CC108)*100</f>
        <v>26.04347826086957</v>
      </c>
      <c r="AD112" s="59">
        <f>(AD109/CC108)*100</f>
        <v>10.82608695652174</v>
      </c>
      <c r="AE112" s="59">
        <f>(AE109/CC108)*100</f>
        <v>13.739130434782609</v>
      </c>
      <c r="AF112" s="59">
        <f>(AF109/CD108)*100</f>
        <v>0</v>
      </c>
      <c r="AG112" s="59">
        <f>(AG109/CD108)*100</f>
        <v>91.304347826086953</v>
      </c>
      <c r="AH112" s="59">
        <f>(AH109/CD108)*100</f>
        <v>8.695652173913043</v>
      </c>
      <c r="AP112" s="66" t="s">
        <v>55</v>
      </c>
      <c r="AQ112" s="66">
        <f>AQ108*7</f>
        <v>161</v>
      </c>
    </row>
    <row r="114" spans="42:43">
      <c r="AP114" s="66" t="s">
        <v>57</v>
      </c>
      <c r="AQ114" s="66">
        <f>(AQ110-AQ111)/AQ112</f>
        <v>1</v>
      </c>
    </row>
  </sheetData>
  <sheetProtection password="816C" sheet="1" objects="1" scenarios="1"/>
  <phoneticPr fontId="18" type="noConversion"/>
  <conditionalFormatting sqref="A7:A107">
    <cfRule type="cellIs" dxfId="0" priority="1" stopIfTrue="1" operator="equal">
      <formula>0</formula>
    </cfRule>
  </conditionalFormatting>
  <pageMargins left="0.75" right="0.75" top="1" bottom="1" header="0.5" footer="0.5"/>
  <headerFooter alignWithMargins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Scoresheet</vt:lpstr>
      <vt:lpstr>Result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Teresa Spicer</cp:lastModifiedBy>
  <dcterms:created xsi:type="dcterms:W3CDTF">2001-04-20T19:03:27Z</dcterms:created>
  <dcterms:modified xsi:type="dcterms:W3CDTF">2013-02-17T22:24:19Z</dcterms:modified>
</cp:coreProperties>
</file>